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mpk.cz\DFS\UsersPCE\martin.chytil\My Documents\Projekty\"/>
    </mc:Choice>
  </mc:AlternateContent>
  <xr:revisionPtr revIDLastSave="0" documentId="8_{2CA77A11-F3DF-4EBF-B58F-6FDECB4EF560}" xr6:coauthVersionLast="47" xr6:coauthVersionMax="47" xr10:uidLastSave="{00000000-0000-0000-0000-000000000000}"/>
  <bookViews>
    <workbookView xWindow="-120" yWindow="-120" windowWidth="29040" windowHeight="17640" tabRatio="755" firstSheet="1" activeTab="1" xr2:uid="{00000000-000D-0000-FFFF-FFFF00000000}"/>
  </bookViews>
  <sheets>
    <sheet name="Rekapitulace celková" sheetId="12" r:id="rId1"/>
    <sheet name="Rekapitulace rozpočtu" sheetId="11" r:id="rId2"/>
    <sheet name="Seznam strojů" sheetId="9" r:id="rId3"/>
    <sheet name="Armatury" sheetId="4" r:id="rId4"/>
    <sheet name="Prvky MaR" sheetId="5" r:id="rId5"/>
    <sheet name="SOUPIS POTRUBNÍCH SOUČÁSTÍ" sheetId="10" r:id="rId6"/>
    <sheet name="Rozpis nátěrů a ozn. zařízení" sheetId="7" r:id="rId7"/>
    <sheet name="Rozpis izolací zařízení" sheetId="13" r:id="rId8"/>
    <sheet name="Rozpis nátěrů a ozn. potrubí" sheetId="14" r:id="rId9"/>
    <sheet name="Rozpis izolací potrubí" sheetId="15" r:id="rId10"/>
  </sheets>
  <definedNames>
    <definedName name="_xlnm._FilterDatabase" localSheetId="3" hidden="1">Armatury!$A$3:$Q$3</definedName>
    <definedName name="_xlnm._FilterDatabase" localSheetId="4" hidden="1">'Prvky MaR'!$B$2:$S$3</definedName>
    <definedName name="_xlnm._FilterDatabase" localSheetId="9" hidden="1">'Rozpis izolací potrubí'!$A$3:$P$30</definedName>
    <definedName name="_xlnm._FilterDatabase" localSheetId="7" hidden="1">'Rozpis izolací zařízení'!$A$3:$P$30</definedName>
    <definedName name="_xlnm._FilterDatabase" localSheetId="8" hidden="1">'Rozpis nátěrů a ozn. potrubí'!$A$3:$O$36</definedName>
    <definedName name="_xlnm._FilterDatabase" localSheetId="6" hidden="1">'Rozpis nátěrů a ozn. zařízení'!$A$3:$N$26</definedName>
    <definedName name="_xlnm._FilterDatabase" localSheetId="5" hidden="1">'SOUPIS POTRUBNÍCH SOUČÁSTÍ'!$A$10:$BS$242</definedName>
    <definedName name="_xlnm.Print_Titles" localSheetId="3">Armatury!$1:$2</definedName>
    <definedName name="_xlnm.Print_Titles" localSheetId="4">'Prvky MaR'!$2:$2</definedName>
    <definedName name="_xlnm.Print_Titles" localSheetId="0">'Rekapitulace celková'!$1:$2</definedName>
    <definedName name="_xlnm.Print_Titles" localSheetId="1">'Rekapitulace rozpočtu'!$1:$2</definedName>
    <definedName name="_xlnm.Print_Titles" localSheetId="9">'Rozpis izolací potrubí'!$1:$3</definedName>
    <definedName name="_xlnm.Print_Titles" localSheetId="7">'Rozpis izolací zařízení'!$1:$3</definedName>
    <definedName name="_xlnm.Print_Titles" localSheetId="8">'Rozpis nátěrů a ozn. potrubí'!$1:$3</definedName>
    <definedName name="_xlnm.Print_Titles" localSheetId="6">'Rozpis nátěrů a ozn. zařízení'!$1:$3</definedName>
    <definedName name="_xlnm.Print_Titles" localSheetId="2">'Seznam strojů'!$1:$2</definedName>
    <definedName name="_xlnm.Print_Titles" localSheetId="5">'SOUPIS POTRUBNÍCH SOUČÁSTÍ'!$1:$7</definedName>
    <definedName name="_xlnm.Print_Area" localSheetId="3">Armatury!$A$1:$T$62</definedName>
    <definedName name="_xlnm.Print_Area" localSheetId="4">'Prvky MaR'!$A$1:$V$55</definedName>
    <definedName name="_xlnm.Print_Area" localSheetId="0">'Rekapitulace celková'!$A$1:$C$32</definedName>
    <definedName name="_xlnm.Print_Area" localSheetId="1">'Rekapitulace rozpočtu'!$A$1:$C$34</definedName>
    <definedName name="_xlnm.Print_Area" localSheetId="9">'Rozpis izolací potrubí'!$A$1:$P$73</definedName>
    <definedName name="_xlnm.Print_Area" localSheetId="7">'Rozpis izolací zařízení'!$A$1:$P$36</definedName>
    <definedName name="_xlnm.Print_Area" localSheetId="8">'Rozpis nátěrů a ozn. potrubí'!$A$1:$O$70</definedName>
    <definedName name="_xlnm.Print_Area" localSheetId="6">'Rozpis nátěrů a ozn. zařízení'!$A$1:$N$26</definedName>
    <definedName name="_xlnm.Print_Area" localSheetId="2">'Seznam strojů'!$A$1:$L$83</definedName>
    <definedName name="_xlnm.Print_Area" localSheetId="5">'SOUPIS POTRUBNÍCH SOUČÁSTÍ'!$A$1:$S$242</definedName>
    <definedName name="Z_33FC56CB_0B3A_4F1F_BAD1_0B064187D140_.wvu.PrintArea" localSheetId="9" hidden="1">'Rozpis izolací potrubí'!$A$1:$M$3</definedName>
    <definedName name="Z_33FC56CB_0B3A_4F1F_BAD1_0B064187D140_.wvu.PrintArea" localSheetId="7" hidden="1">'Rozpis izolací zařízení'!$A$1:$M$3</definedName>
    <definedName name="Z_33FC56CB_0B3A_4F1F_BAD1_0B064187D140_.wvu.PrintArea" localSheetId="8" hidden="1">'Rozpis nátěrů a ozn. potrubí'!$A$1:$L$3</definedName>
    <definedName name="Z_33FC56CB_0B3A_4F1F_BAD1_0B064187D140_.wvu.PrintArea" localSheetId="6" hidden="1">'Rozpis nátěrů a ozn. zařízení'!$A$1:$K$3</definedName>
    <definedName name="Z_33FC56CB_0B3A_4F1F_BAD1_0B064187D140_.wvu.PrintTitles" localSheetId="9" hidden="1">'Rozpis izolací potrubí'!$1:$3</definedName>
    <definedName name="Z_33FC56CB_0B3A_4F1F_BAD1_0B064187D140_.wvu.PrintTitles" localSheetId="7" hidden="1">'Rozpis izolací zařízení'!$1:$3</definedName>
    <definedName name="Z_33FC56CB_0B3A_4F1F_BAD1_0B064187D140_.wvu.PrintTitles" localSheetId="8" hidden="1">'Rozpis nátěrů a ozn. potrubí'!$1:$3</definedName>
    <definedName name="Z_33FC56CB_0B3A_4F1F_BAD1_0B064187D140_.wvu.PrintTitles" localSheetId="6" hidden="1">'Rozpis nátěrů a ozn. zařízení'!$1:$3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2" i="15" l="1"/>
  <c r="N62" i="15"/>
  <c r="N41" i="14"/>
  <c r="M41" i="14"/>
  <c r="O31" i="13"/>
  <c r="N31" i="13"/>
  <c r="P200" i="10"/>
  <c r="R200" i="10"/>
  <c r="P201" i="10"/>
  <c r="R201" i="10"/>
  <c r="P202" i="10"/>
  <c r="R202" i="10"/>
  <c r="P203" i="10"/>
  <c r="R203" i="10"/>
  <c r="P204" i="10"/>
  <c r="R184" i="10"/>
  <c r="S184" i="10" s="1"/>
  <c r="R183" i="10"/>
  <c r="S183" i="10" s="1"/>
  <c r="R182" i="10"/>
  <c r="S182" i="10" s="1"/>
  <c r="R180" i="10"/>
  <c r="S180" i="10" s="1"/>
  <c r="R179" i="10"/>
  <c r="S179" i="10" s="1"/>
  <c r="R177" i="10"/>
  <c r="S177" i="10" s="1"/>
  <c r="R176" i="10"/>
  <c r="S176" i="10" s="1"/>
  <c r="R175" i="10"/>
  <c r="S175" i="10" s="1"/>
  <c r="R174" i="10"/>
  <c r="S174" i="10" s="1"/>
  <c r="R173" i="10"/>
  <c r="S173" i="10" s="1"/>
  <c r="R172" i="10"/>
  <c r="S172" i="10" s="1"/>
  <c r="N13" i="7" l="1"/>
  <c r="N12" i="7"/>
  <c r="N11" i="7"/>
  <c r="N10" i="7"/>
  <c r="N9" i="7"/>
  <c r="N8" i="7"/>
  <c r="L75" i="9" l="1"/>
  <c r="L73" i="9"/>
  <c r="L71" i="9"/>
  <c r="L67" i="9"/>
  <c r="L60" i="9"/>
  <c r="L53" i="9"/>
  <c r="L47" i="9"/>
  <c r="L42" i="9"/>
  <c r="L36" i="9"/>
  <c r="L30" i="9"/>
  <c r="L10" i="9"/>
  <c r="R43" i="4" l="1"/>
  <c r="T7" i="4" l="1"/>
  <c r="T6" i="4"/>
  <c r="V17" i="5" l="1"/>
  <c r="V16" i="5"/>
  <c r="V4" i="5"/>
  <c r="V5" i="5"/>
  <c r="P61" i="15" l="1"/>
  <c r="P60" i="15"/>
  <c r="P58" i="15"/>
  <c r="P57" i="15"/>
  <c r="P55" i="15"/>
  <c r="P53" i="15"/>
  <c r="P52" i="15"/>
  <c r="P50" i="15"/>
  <c r="P48" i="15"/>
  <c r="P46" i="15"/>
  <c r="P44" i="15"/>
  <c r="P42" i="15"/>
  <c r="P40" i="15"/>
  <c r="P38" i="15"/>
  <c r="P36" i="15"/>
  <c r="P34" i="15"/>
  <c r="P32" i="15"/>
  <c r="K61" i="15"/>
  <c r="L61" i="15" s="1"/>
  <c r="K60" i="15"/>
  <c r="L60" i="15" s="1"/>
  <c r="K58" i="15"/>
  <c r="L58" i="15" s="1"/>
  <c r="K57" i="15"/>
  <c r="L57" i="15" s="1"/>
  <c r="K55" i="15"/>
  <c r="L55" i="15" s="1"/>
  <c r="K53" i="15"/>
  <c r="L53" i="15" s="1"/>
  <c r="K52" i="15"/>
  <c r="L52" i="15" s="1"/>
  <c r="K50" i="15"/>
  <c r="L50" i="15" s="1"/>
  <c r="K48" i="15"/>
  <c r="L48" i="15" s="1"/>
  <c r="K46" i="15"/>
  <c r="L46" i="15" s="1"/>
  <c r="K44" i="15"/>
  <c r="L44" i="15" s="1"/>
  <c r="K42" i="15"/>
  <c r="L42" i="15" s="1"/>
  <c r="K40" i="15"/>
  <c r="L40" i="15" s="1"/>
  <c r="K38" i="15"/>
  <c r="L38" i="15" s="1"/>
  <c r="K36" i="15"/>
  <c r="L36" i="15" s="1"/>
  <c r="K34" i="15"/>
  <c r="L34" i="15" s="1"/>
  <c r="K32" i="15"/>
  <c r="L32" i="15" s="1"/>
  <c r="K30" i="15"/>
  <c r="L30" i="15" s="1"/>
  <c r="K28" i="15"/>
  <c r="L28" i="15" s="1"/>
  <c r="K27" i="15"/>
  <c r="L27" i="15" s="1"/>
  <c r="K25" i="15"/>
  <c r="L25" i="15" s="1"/>
  <c r="K24" i="15"/>
  <c r="L24" i="15" s="1"/>
  <c r="K22" i="15"/>
  <c r="L22" i="15" s="1"/>
  <c r="K21" i="15"/>
  <c r="L21" i="15" s="1"/>
  <c r="K19" i="15"/>
  <c r="L19" i="15" s="1"/>
  <c r="K17" i="15"/>
  <c r="L17" i="15" s="1"/>
  <c r="K15" i="15"/>
  <c r="L15" i="15" s="1"/>
  <c r="K13" i="15"/>
  <c r="L13" i="15" s="1"/>
  <c r="K11" i="15"/>
  <c r="L11" i="15" s="1"/>
  <c r="K9" i="15"/>
  <c r="L9" i="15" s="1"/>
  <c r="K7" i="15"/>
  <c r="L7" i="15" s="1"/>
  <c r="K6" i="15"/>
  <c r="L6" i="15" s="1"/>
  <c r="K4" i="15"/>
  <c r="L4" i="15" s="1"/>
  <c r="P11" i="15"/>
  <c r="P13" i="15"/>
  <c r="P15" i="15"/>
  <c r="P17" i="15"/>
  <c r="P19" i="15"/>
  <c r="P21" i="15"/>
  <c r="P30" i="15"/>
  <c r="P28" i="15"/>
  <c r="P27" i="15"/>
  <c r="P25" i="15"/>
  <c r="P24" i="15"/>
  <c r="P22" i="15"/>
  <c r="P9" i="15"/>
  <c r="P7" i="15"/>
  <c r="P6" i="15"/>
  <c r="P4" i="15"/>
  <c r="M14" i="7"/>
  <c r="L14" i="7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F35" i="14"/>
  <c r="F34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39" i="14" s="1"/>
  <c r="F12" i="14"/>
  <c r="F11" i="14"/>
  <c r="F10" i="14"/>
  <c r="F9" i="14"/>
  <c r="F8" i="14"/>
  <c r="F7" i="14"/>
  <c r="F6" i="14"/>
  <c r="F5" i="14"/>
  <c r="F4" i="14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K29" i="13"/>
  <c r="L29" i="13" s="1"/>
  <c r="K27" i="13"/>
  <c r="L27" i="13" s="1"/>
  <c r="K26" i="13"/>
  <c r="L26" i="13" s="1"/>
  <c r="K25" i="13"/>
  <c r="L25" i="13" s="1"/>
  <c r="K23" i="13"/>
  <c r="L23" i="13" s="1"/>
  <c r="K22" i="13"/>
  <c r="L22" i="13" s="1"/>
  <c r="K21" i="13"/>
  <c r="L21" i="13" s="1"/>
  <c r="K20" i="13"/>
  <c r="L20" i="13" s="1"/>
  <c r="K19" i="13"/>
  <c r="L19" i="13" s="1"/>
  <c r="K18" i="13"/>
  <c r="L18" i="13" s="1"/>
  <c r="K17" i="13"/>
  <c r="L17" i="13" s="1"/>
  <c r="K15" i="13"/>
  <c r="L15" i="13" s="1"/>
  <c r="K14" i="13"/>
  <c r="L14" i="13" s="1"/>
  <c r="K12" i="13"/>
  <c r="L12" i="13" s="1"/>
  <c r="K11" i="13"/>
  <c r="L11" i="13" s="1"/>
  <c r="K10" i="13"/>
  <c r="L10" i="13" s="1"/>
  <c r="K9" i="13"/>
  <c r="L9" i="13" s="1"/>
  <c r="K8" i="13"/>
  <c r="L8" i="13" s="1"/>
  <c r="K7" i="13"/>
  <c r="L7" i="13" s="1"/>
  <c r="K6" i="13"/>
  <c r="L6" i="13" s="1"/>
  <c r="K5" i="13"/>
  <c r="L5" i="13" s="1"/>
  <c r="K4" i="13"/>
  <c r="L4" i="13" s="1"/>
  <c r="P7" i="13"/>
  <c r="P6" i="13"/>
  <c r="P5" i="13"/>
  <c r="P4" i="13"/>
  <c r="K78" i="9"/>
  <c r="J78" i="9"/>
  <c r="P62" i="15" l="1"/>
  <c r="C10" i="11" s="1"/>
  <c r="O41" i="14"/>
  <c r="P31" i="13"/>
  <c r="C8" i="11" s="1"/>
  <c r="F40" i="14"/>
  <c r="F38" i="14"/>
  <c r="Q207" i="10"/>
  <c r="O207" i="10"/>
  <c r="R206" i="10"/>
  <c r="P206" i="10"/>
  <c r="S204" i="10"/>
  <c r="P55" i="10"/>
  <c r="R55" i="10"/>
  <c r="P56" i="10"/>
  <c r="R56" i="10"/>
  <c r="P57" i="10"/>
  <c r="R57" i="10"/>
  <c r="P58" i="10"/>
  <c r="R58" i="10"/>
  <c r="P59" i="10"/>
  <c r="R59" i="10"/>
  <c r="P60" i="10"/>
  <c r="R60" i="10"/>
  <c r="P61" i="10"/>
  <c r="R61" i="10"/>
  <c r="P62" i="10"/>
  <c r="R62" i="10"/>
  <c r="P63" i="10"/>
  <c r="R63" i="10"/>
  <c r="P64" i="10"/>
  <c r="R64" i="10"/>
  <c r="S64" i="10" s="1"/>
  <c r="P65" i="10"/>
  <c r="R65" i="10"/>
  <c r="P66" i="10"/>
  <c r="R66" i="10"/>
  <c r="P67" i="10"/>
  <c r="R67" i="10"/>
  <c r="P68" i="10"/>
  <c r="R68" i="10"/>
  <c r="P69" i="10"/>
  <c r="R69" i="10"/>
  <c r="P70" i="10"/>
  <c r="R70" i="10"/>
  <c r="P71" i="10"/>
  <c r="R71" i="10"/>
  <c r="P72" i="10"/>
  <c r="R72" i="10"/>
  <c r="P73" i="10"/>
  <c r="R73" i="10"/>
  <c r="P74" i="10"/>
  <c r="R74" i="10"/>
  <c r="P75" i="10"/>
  <c r="R75" i="10"/>
  <c r="P76" i="10"/>
  <c r="R76" i="10"/>
  <c r="P77" i="10"/>
  <c r="R77" i="10"/>
  <c r="P78" i="10"/>
  <c r="R78" i="10"/>
  <c r="P79" i="10"/>
  <c r="R79" i="10"/>
  <c r="P80" i="10"/>
  <c r="R80" i="10"/>
  <c r="P81" i="10"/>
  <c r="R81" i="10"/>
  <c r="P82" i="10"/>
  <c r="R82" i="10"/>
  <c r="P83" i="10"/>
  <c r="R83" i="10"/>
  <c r="P84" i="10"/>
  <c r="R84" i="10"/>
  <c r="P85" i="10"/>
  <c r="R85" i="10"/>
  <c r="P86" i="10"/>
  <c r="R86" i="10"/>
  <c r="P87" i="10"/>
  <c r="R87" i="10"/>
  <c r="P88" i="10"/>
  <c r="R88" i="10"/>
  <c r="P89" i="10"/>
  <c r="R89" i="10"/>
  <c r="P90" i="10"/>
  <c r="R90" i="10"/>
  <c r="P91" i="10"/>
  <c r="R91" i="10"/>
  <c r="P92" i="10"/>
  <c r="R92" i="10"/>
  <c r="P93" i="10"/>
  <c r="R93" i="10"/>
  <c r="P94" i="10"/>
  <c r="R94" i="10"/>
  <c r="P95" i="10"/>
  <c r="R95" i="10"/>
  <c r="P96" i="10"/>
  <c r="R96" i="10"/>
  <c r="P97" i="10"/>
  <c r="R97" i="10"/>
  <c r="P98" i="10"/>
  <c r="R98" i="10"/>
  <c r="P99" i="10"/>
  <c r="R99" i="10"/>
  <c r="P100" i="10"/>
  <c r="R100" i="10"/>
  <c r="P101" i="10"/>
  <c r="R101" i="10"/>
  <c r="P102" i="10"/>
  <c r="R102" i="10"/>
  <c r="P103" i="10"/>
  <c r="R103" i="10"/>
  <c r="P104" i="10"/>
  <c r="R104" i="10"/>
  <c r="P105" i="10"/>
  <c r="R105" i="10"/>
  <c r="P106" i="10"/>
  <c r="R106" i="10"/>
  <c r="P107" i="10"/>
  <c r="R107" i="10"/>
  <c r="P108" i="10"/>
  <c r="R108" i="10"/>
  <c r="P109" i="10"/>
  <c r="R109" i="10"/>
  <c r="P110" i="10"/>
  <c r="R110" i="10"/>
  <c r="P111" i="10"/>
  <c r="R111" i="10"/>
  <c r="P112" i="10"/>
  <c r="R112" i="10"/>
  <c r="P113" i="10"/>
  <c r="R113" i="10"/>
  <c r="P114" i="10"/>
  <c r="R114" i="10"/>
  <c r="P115" i="10"/>
  <c r="R115" i="10"/>
  <c r="P116" i="10"/>
  <c r="R116" i="10"/>
  <c r="P117" i="10"/>
  <c r="R117" i="10"/>
  <c r="P118" i="10"/>
  <c r="R118" i="10"/>
  <c r="P119" i="10"/>
  <c r="R119" i="10"/>
  <c r="P120" i="10"/>
  <c r="R120" i="10"/>
  <c r="P121" i="10"/>
  <c r="R121" i="10"/>
  <c r="P122" i="10"/>
  <c r="R122" i="10"/>
  <c r="P123" i="10"/>
  <c r="R123" i="10"/>
  <c r="P124" i="10"/>
  <c r="R124" i="10"/>
  <c r="P125" i="10"/>
  <c r="R125" i="10"/>
  <c r="P126" i="10"/>
  <c r="R126" i="10"/>
  <c r="P127" i="10"/>
  <c r="R127" i="10"/>
  <c r="P128" i="10"/>
  <c r="R128" i="10"/>
  <c r="P129" i="10"/>
  <c r="R129" i="10"/>
  <c r="P130" i="10"/>
  <c r="R130" i="10"/>
  <c r="P131" i="10"/>
  <c r="R131" i="10"/>
  <c r="P132" i="10"/>
  <c r="R132" i="10"/>
  <c r="P133" i="10"/>
  <c r="R133" i="10"/>
  <c r="P134" i="10"/>
  <c r="R134" i="10"/>
  <c r="P135" i="10"/>
  <c r="R135" i="10"/>
  <c r="P136" i="10"/>
  <c r="R136" i="10"/>
  <c r="P137" i="10"/>
  <c r="R137" i="10"/>
  <c r="P138" i="10"/>
  <c r="R138" i="10"/>
  <c r="P139" i="10"/>
  <c r="R139" i="10"/>
  <c r="P140" i="10"/>
  <c r="R140" i="10"/>
  <c r="P141" i="10"/>
  <c r="R141" i="10"/>
  <c r="P142" i="10"/>
  <c r="R142" i="10"/>
  <c r="P143" i="10"/>
  <c r="R143" i="10"/>
  <c r="P144" i="10"/>
  <c r="R144" i="10"/>
  <c r="P145" i="10"/>
  <c r="R145" i="10"/>
  <c r="P146" i="10"/>
  <c r="R146" i="10"/>
  <c r="P149" i="10"/>
  <c r="R149" i="10"/>
  <c r="P150" i="10"/>
  <c r="R150" i="10"/>
  <c r="P151" i="10"/>
  <c r="R151" i="10"/>
  <c r="P152" i="10"/>
  <c r="R152" i="10"/>
  <c r="P153" i="10"/>
  <c r="R153" i="10"/>
  <c r="P154" i="10"/>
  <c r="R154" i="10"/>
  <c r="P155" i="10"/>
  <c r="R155" i="10"/>
  <c r="P156" i="10"/>
  <c r="R156" i="10"/>
  <c r="P157" i="10"/>
  <c r="R157" i="10"/>
  <c r="P158" i="10"/>
  <c r="R158" i="10"/>
  <c r="P159" i="10"/>
  <c r="R159" i="10"/>
  <c r="P160" i="10"/>
  <c r="R160" i="10"/>
  <c r="P163" i="10"/>
  <c r="R163" i="10"/>
  <c r="P164" i="10"/>
  <c r="R164" i="10"/>
  <c r="P165" i="10"/>
  <c r="R165" i="10"/>
  <c r="P166" i="10"/>
  <c r="R166" i="10"/>
  <c r="P167" i="10"/>
  <c r="R167" i="10"/>
  <c r="R171" i="10"/>
  <c r="S171" i="10" s="1"/>
  <c r="P188" i="10"/>
  <c r="R188" i="10"/>
  <c r="P189" i="10"/>
  <c r="R189" i="10"/>
  <c r="P190" i="10"/>
  <c r="R190" i="10"/>
  <c r="P191" i="10"/>
  <c r="R191" i="10"/>
  <c r="P192" i="10"/>
  <c r="R192" i="10"/>
  <c r="P193" i="10"/>
  <c r="R193" i="10"/>
  <c r="P196" i="10"/>
  <c r="R196" i="10"/>
  <c r="P197" i="10"/>
  <c r="R197" i="10"/>
  <c r="V18" i="5"/>
  <c r="V7" i="5"/>
  <c r="V8" i="5"/>
  <c r="V9" i="5"/>
  <c r="V10" i="5"/>
  <c r="V11" i="5"/>
  <c r="V12" i="5"/>
  <c r="V13" i="5"/>
  <c r="V14" i="5"/>
  <c r="V6" i="5"/>
  <c r="V15" i="5"/>
  <c r="V3" i="5"/>
  <c r="L23" i="9"/>
  <c r="L16" i="9"/>
  <c r="L4" i="9"/>
  <c r="L78" i="9" s="1"/>
  <c r="S126" i="10" l="1"/>
  <c r="S102" i="10"/>
  <c r="S94" i="10"/>
  <c r="S66" i="10"/>
  <c r="S69" i="10"/>
  <c r="C3" i="11"/>
  <c r="S165" i="10"/>
  <c r="S157" i="10"/>
  <c r="S153" i="10"/>
  <c r="S149" i="10"/>
  <c r="S145" i="10"/>
  <c r="S101" i="10"/>
  <c r="S70" i="10"/>
  <c r="S62" i="10"/>
  <c r="S200" i="10"/>
  <c r="S202" i="10"/>
  <c r="S142" i="10"/>
  <c r="S138" i="10"/>
  <c r="S136" i="10"/>
  <c r="S130" i="10"/>
  <c r="S128" i="10"/>
  <c r="S98" i="10"/>
  <c r="S96" i="10"/>
  <c r="S196" i="10"/>
  <c r="S192" i="10"/>
  <c r="S122" i="10"/>
  <c r="S120" i="10"/>
  <c r="S110" i="10"/>
  <c r="S85" i="10"/>
  <c r="S77" i="10"/>
  <c r="S58" i="10"/>
  <c r="S56" i="10"/>
  <c r="S197" i="10"/>
  <c r="S193" i="10"/>
  <c r="S189" i="10"/>
  <c r="S117" i="10"/>
  <c r="S113" i="10"/>
  <c r="S109" i="10"/>
  <c r="S105" i="10"/>
  <c r="S90" i="10"/>
  <c r="S88" i="10"/>
  <c r="S78" i="10"/>
  <c r="S118" i="10"/>
  <c r="S114" i="10"/>
  <c r="S112" i="10"/>
  <c r="S86" i="10"/>
  <c r="S82" i="10"/>
  <c r="S80" i="10"/>
  <c r="S158" i="10"/>
  <c r="S154" i="10"/>
  <c r="S152" i="10"/>
  <c r="S146" i="10"/>
  <c r="S144" i="10"/>
  <c r="S125" i="10"/>
  <c r="S121" i="10"/>
  <c r="S106" i="10"/>
  <c r="S104" i="10"/>
  <c r="S93" i="10"/>
  <c r="S74" i="10"/>
  <c r="S72" i="10"/>
  <c r="S61" i="10"/>
  <c r="S57" i="10"/>
  <c r="S190" i="10"/>
  <c r="S150" i="10"/>
  <c r="S87" i="10"/>
  <c r="S73" i="10"/>
  <c r="S134" i="10"/>
  <c r="S201" i="10"/>
  <c r="S203" i="10"/>
  <c r="S103" i="10"/>
  <c r="S89" i="10"/>
  <c r="S71" i="10"/>
  <c r="S55" i="10"/>
  <c r="S206" i="10"/>
  <c r="S166" i="10"/>
  <c r="S164" i="10"/>
  <c r="S160" i="10"/>
  <c r="S141" i="10"/>
  <c r="S133" i="10"/>
  <c r="S129" i="10"/>
  <c r="S111" i="10"/>
  <c r="S97" i="10"/>
  <c r="S95" i="10"/>
  <c r="S81" i="10"/>
  <c r="S79" i="10"/>
  <c r="S65" i="10"/>
  <c r="S63" i="10"/>
  <c r="S163" i="10"/>
  <c r="S159" i="10"/>
  <c r="S143" i="10"/>
  <c r="S127" i="10"/>
  <c r="S191" i="10"/>
  <c r="S151" i="10"/>
  <c r="S137" i="10"/>
  <c r="S135" i="10"/>
  <c r="S119" i="10"/>
  <c r="S167" i="10"/>
  <c r="S155" i="10"/>
  <c r="S139" i="10"/>
  <c r="S131" i="10"/>
  <c r="S123" i="10"/>
  <c r="S115" i="10"/>
  <c r="S107" i="10"/>
  <c r="S99" i="10"/>
  <c r="S91" i="10"/>
  <c r="S83" i="10"/>
  <c r="S75" i="10"/>
  <c r="S67" i="10"/>
  <c r="S59" i="10"/>
  <c r="S188" i="10"/>
  <c r="S156" i="10"/>
  <c r="S140" i="10"/>
  <c r="S132" i="10"/>
  <c r="S124" i="10"/>
  <c r="S116" i="10"/>
  <c r="S108" i="10"/>
  <c r="S100" i="10"/>
  <c r="S92" i="10"/>
  <c r="S84" i="10"/>
  <c r="S76" i="10"/>
  <c r="S68" i="10"/>
  <c r="S60" i="10"/>
  <c r="T15" i="4" l="1"/>
  <c r="R52" i="10"/>
  <c r="R53" i="10"/>
  <c r="R54" i="10"/>
  <c r="P52" i="10"/>
  <c r="P53" i="10"/>
  <c r="P54" i="10"/>
  <c r="S52" i="10" l="1"/>
  <c r="T16" i="4"/>
  <c r="T18" i="4"/>
  <c r="C9" i="11"/>
  <c r="S53" i="10"/>
  <c r="S54" i="10"/>
  <c r="P47" i="10"/>
  <c r="R47" i="10"/>
  <c r="P48" i="10"/>
  <c r="R48" i="10"/>
  <c r="P49" i="10"/>
  <c r="R49" i="10"/>
  <c r="P50" i="10"/>
  <c r="R50" i="10"/>
  <c r="P51" i="10"/>
  <c r="R51" i="10"/>
  <c r="T19" i="4" l="1"/>
  <c r="T17" i="4"/>
  <c r="S51" i="10"/>
  <c r="S47" i="10"/>
  <c r="S50" i="10"/>
  <c r="S48" i="10"/>
  <c r="S49" i="10"/>
  <c r="T20" i="4" l="1"/>
  <c r="T21" i="4" l="1"/>
  <c r="N14" i="7"/>
  <c r="C7" i="11" s="1"/>
  <c r="T22" i="4" l="1"/>
  <c r="T23" i="4" l="1"/>
  <c r="P11" i="10"/>
  <c r="P12" i="10"/>
  <c r="P10" i="10"/>
  <c r="T25" i="4" l="1"/>
  <c r="T24" i="4"/>
  <c r="R11" i="10"/>
  <c r="R12" i="10"/>
  <c r="R13" i="10"/>
  <c r="R14" i="10"/>
  <c r="R15" i="10"/>
  <c r="R16" i="10"/>
  <c r="R17" i="10"/>
  <c r="R18" i="10"/>
  <c r="R19" i="10"/>
  <c r="R20" i="10"/>
  <c r="R21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10" i="10"/>
  <c r="P13" i="10"/>
  <c r="P14" i="10"/>
  <c r="P15" i="10"/>
  <c r="P16" i="10"/>
  <c r="P17" i="10"/>
  <c r="P18" i="10"/>
  <c r="P19" i="10"/>
  <c r="P20" i="10"/>
  <c r="P21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T4" i="4"/>
  <c r="T5" i="4"/>
  <c r="T8" i="4"/>
  <c r="T9" i="4"/>
  <c r="T10" i="4"/>
  <c r="T11" i="4"/>
  <c r="T12" i="4"/>
  <c r="T13" i="4"/>
  <c r="T14" i="4"/>
  <c r="T3" i="4"/>
  <c r="U19" i="5"/>
  <c r="T19" i="5"/>
  <c r="R207" i="10" l="1"/>
  <c r="T26" i="4"/>
  <c r="P207" i="10"/>
  <c r="V19" i="5"/>
  <c r="C5" i="11" s="1"/>
  <c r="S46" i="10"/>
  <c r="S44" i="10"/>
  <c r="S42" i="10"/>
  <c r="S40" i="10"/>
  <c r="S38" i="10"/>
  <c r="S36" i="10"/>
  <c r="S34" i="10"/>
  <c r="S32" i="10"/>
  <c r="S30" i="10"/>
  <c r="S28" i="10"/>
  <c r="S26" i="10"/>
  <c r="S24" i="10"/>
  <c r="S20" i="10"/>
  <c r="S18" i="10"/>
  <c r="S16" i="10"/>
  <c r="S14" i="10"/>
  <c r="S12" i="10"/>
  <c r="S10" i="10"/>
  <c r="S45" i="10"/>
  <c r="S43" i="10"/>
  <c r="S41" i="10"/>
  <c r="S39" i="10"/>
  <c r="S37" i="10"/>
  <c r="S35" i="10"/>
  <c r="S33" i="10"/>
  <c r="S31" i="10"/>
  <c r="S29" i="10"/>
  <c r="S27" i="10"/>
  <c r="S25" i="10"/>
  <c r="S21" i="10"/>
  <c r="S19" i="10"/>
  <c r="S17" i="10"/>
  <c r="S15" i="10"/>
  <c r="S13" i="10"/>
  <c r="S11" i="10"/>
  <c r="T28" i="4" l="1"/>
  <c r="T27" i="4"/>
  <c r="S207" i="10"/>
  <c r="C6" i="11" s="1"/>
  <c r="T29" i="4" l="1"/>
  <c r="S43" i="4"/>
  <c r="T30" i="4" l="1"/>
  <c r="T31" i="4" l="1"/>
  <c r="T33" i="4"/>
  <c r="T32" i="4" l="1"/>
  <c r="T34" i="4"/>
  <c r="T35" i="4" l="1"/>
  <c r="T36" i="4" l="1"/>
  <c r="T37" i="4" l="1"/>
  <c r="T38" i="4" l="1"/>
  <c r="T39" i="4" l="1"/>
  <c r="T40" i="4" l="1"/>
  <c r="T41" i="4" l="1"/>
  <c r="T42" i="4"/>
  <c r="T43" i="4" s="1"/>
  <c r="C4" i="11" s="1"/>
  <c r="C31" i="11" s="1"/>
  <c r="C5" i="12" s="1"/>
  <c r="C8" i="12" s="1"/>
</calcChain>
</file>

<file path=xl/sharedStrings.xml><?xml version="1.0" encoding="utf-8"?>
<sst xmlns="http://schemas.openxmlformats.org/spreadsheetml/2006/main" count="2470" uniqueCount="676">
  <si>
    <t>Nátěry a označení zařízení</t>
  </si>
  <si>
    <t>Zřízení staveniště</t>
  </si>
  <si>
    <t>Montážní mechanismy a lešení</t>
  </si>
  <si>
    <t>Projektová dokumentace skutečného provedení</t>
  </si>
  <si>
    <t>Rev.</t>
  </si>
  <si>
    <t>Číslo armatury</t>
  </si>
  <si>
    <t>DN</t>
  </si>
  <si>
    <t>PN</t>
  </si>
  <si>
    <t>Typ armatury</t>
  </si>
  <si>
    <t>Připojení</t>
  </si>
  <si>
    <t>Ovládání</t>
  </si>
  <si>
    <t>Materiál potr. třídy</t>
  </si>
  <si>
    <t>Médium</t>
  </si>
  <si>
    <t>Tlak
(bar(g))</t>
  </si>
  <si>
    <t>Teplota
(°C)</t>
  </si>
  <si>
    <t>PS</t>
  </si>
  <si>
    <t>Č. schématu</t>
  </si>
  <si>
    <t>Objednací kód</t>
  </si>
  <si>
    <t>Poznámka</t>
  </si>
  <si>
    <t>A</t>
  </si>
  <si>
    <t>RUČNÍ PÁKA</t>
  </si>
  <si>
    <t>Č.MaR</t>
  </si>
  <si>
    <t>Objednací
kód</t>
  </si>
  <si>
    <t>-</t>
  </si>
  <si>
    <t>cena celkem:</t>
  </si>
  <si>
    <t>Cena za
dodávku</t>
  </si>
  <si>
    <t>Cena za montáž</t>
  </si>
  <si>
    <t>cena celkem</t>
  </si>
  <si>
    <t>Dodávka a montáž zařízení</t>
  </si>
  <si>
    <t>Dodávka a montáž armatur</t>
  </si>
  <si>
    <t>Dodávka a montáž prvků MaR</t>
  </si>
  <si>
    <t>Dodávka a montáž potrubních dílů</t>
  </si>
  <si>
    <t>Nápis</t>
  </si>
  <si>
    <t>0</t>
  </si>
  <si>
    <t>1</t>
  </si>
  <si>
    <t>Zkratka média</t>
  </si>
  <si>
    <t>Číslo potrubní větve</t>
  </si>
  <si>
    <t xml:space="preserve"> Nátěrový systém</t>
  </si>
  <si>
    <r>
      <t>Výměra nátěrové plochy (m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</si>
  <si>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t>Barevný odstín (vnější)</t>
  </si>
  <si>
    <t>Nápis na potrubí</t>
  </si>
  <si>
    <t>Kód</t>
  </si>
  <si>
    <t>Odstín pruhu</t>
  </si>
  <si>
    <t>Štítky ks</t>
  </si>
  <si>
    <t>S1</t>
  </si>
  <si>
    <t>1999</t>
  </si>
  <si>
    <t>S0</t>
  </si>
  <si>
    <t>Izolace</t>
  </si>
  <si>
    <t>VÝKAZ VÝMĚR - SEZNAM PRVKŮ MaR</t>
  </si>
  <si>
    <t>VÝKAZ VÝMĚR - SEZNAM ARMATUR - RUČNÍ</t>
  </si>
  <si>
    <t>Číslo</t>
  </si>
  <si>
    <t>Označení</t>
  </si>
  <si>
    <t>Počet 
ks</t>
  </si>
  <si>
    <t>Název</t>
  </si>
  <si>
    <t>Popis</t>
  </si>
  <si>
    <t>Rozměry [mm]</t>
  </si>
  <si>
    <t>Výrobce</t>
  </si>
  <si>
    <t>Materiál</t>
  </si>
  <si>
    <t>VÝKAZ VÝMĚR - SEZNAM STROJŮ A ZAŘÍZENÍ</t>
  </si>
  <si>
    <t>Množství (m/ks)</t>
  </si>
  <si>
    <t xml:space="preserve">Název,  hlavní rozměr a označení             </t>
  </si>
  <si>
    <t xml:space="preserve">Rozměrová norma </t>
  </si>
  <si>
    <t>Kódové označení</t>
  </si>
  <si>
    <t>Hmotnost</t>
  </si>
  <si>
    <t>Poznámky</t>
  </si>
  <si>
    <t>(kg/ks)</t>
  </si>
  <si>
    <t>(kg)</t>
  </si>
  <si>
    <t>15</t>
  </si>
  <si>
    <t>DIN 2690</t>
  </si>
  <si>
    <t>POZINK.</t>
  </si>
  <si>
    <t>POZNÁMKY:</t>
  </si>
  <si>
    <t>VÝKAZ VÝMĚR - SOUPIS POTRUBNÍCH SOUČÁSTÍ</t>
  </si>
  <si>
    <t>cena dodávky</t>
  </si>
  <si>
    <t>za ks,m</t>
  </si>
  <si>
    <t>celkem</t>
  </si>
  <si>
    <t>cena monáže</t>
  </si>
  <si>
    <t>cena montáže</t>
  </si>
  <si>
    <t>celková cena</t>
  </si>
  <si>
    <t>VÝPLACHY POTRUBÍ</t>
  </si>
  <si>
    <t>PROVEDENÍ TĚSNOSTNÍCH A TLAKOVÝCH ZKOUŠEK VČETNĚ PŘÍPRAVKŮ</t>
  </si>
  <si>
    <t>KOMPLEXNÍ VYZKOUŠENÍ</t>
  </si>
  <si>
    <t>EKOLOGICKÁ LIKVIDACE ODPADU</t>
  </si>
  <si>
    <t>ceny uvádět bez DPH</t>
  </si>
  <si>
    <t>Položka</t>
  </si>
  <si>
    <t>REKAPITULACE CELKOVÁ</t>
  </si>
  <si>
    <t>Strojní část - dodávka a montáž</t>
  </si>
  <si>
    <t>Cena za dílo celkem (bez DPH)</t>
  </si>
  <si>
    <t>REKAPITULACE - STROJNÍ ČÁST</t>
  </si>
  <si>
    <t>Cena za strojní část celkem (bez DPH)</t>
  </si>
  <si>
    <t>Cena bez DPH</t>
  </si>
  <si>
    <t>stávající</t>
  </si>
  <si>
    <t>DN200</t>
  </si>
  <si>
    <t>20</t>
  </si>
  <si>
    <t>DN250</t>
  </si>
  <si>
    <t>S2</t>
  </si>
  <si>
    <t>Tlak
(kPa)</t>
  </si>
  <si>
    <t>V3</t>
  </si>
  <si>
    <t>V3 - výška písma 60mm</t>
  </si>
  <si>
    <t>250</t>
  </si>
  <si>
    <t>200</t>
  </si>
  <si>
    <t>40</t>
  </si>
  <si>
    <t>10</t>
  </si>
  <si>
    <t>OSTATNÍ</t>
  </si>
  <si>
    <t>STAVEBNÍ ČÁST</t>
  </si>
  <si>
    <t>POMOCNÝ MONTÁŽNÍ MATERIÁL</t>
  </si>
  <si>
    <t>25 x 15</t>
  </si>
  <si>
    <t>25</t>
  </si>
  <si>
    <t>DN25</t>
  </si>
  <si>
    <t>DN15</t>
  </si>
  <si>
    <t>NOVÉ ZAŘÍZENÍ</t>
  </si>
  <si>
    <t>E</t>
  </si>
  <si>
    <t>KONDENZÁTNÍ NÁDRŽ</t>
  </si>
  <si>
    <t>Autonomní jednotka sběru kondenzátu s nátokem kondenzátu</t>
  </si>
  <si>
    <t>Spirax Sarco</t>
  </si>
  <si>
    <t>Ocel tř.11</t>
  </si>
  <si>
    <t>ano</t>
  </si>
  <si>
    <t>S VYUŽITÍM TEPLA</t>
  </si>
  <si>
    <t>max. 6 m3/h a nádrží 2 m3. Jednotka vybavena systémem</t>
  </si>
  <si>
    <t>využití tepla brýdových par s výkonem 200 kW.</t>
  </si>
  <si>
    <t>Popis jednotky - viz. specifikace Spirax Sarco, formát A4,</t>
  </si>
  <si>
    <t>přílohou tohoto dokumentu.</t>
  </si>
  <si>
    <t>F</t>
  </si>
  <si>
    <t>VYMĚNÍKOVÁ STANICE</t>
  </si>
  <si>
    <t>OHŘEV TUV</t>
  </si>
  <si>
    <t>G</t>
  </si>
  <si>
    <t>Autonomní jednotka výměníkové stanice pára/voda</t>
  </si>
  <si>
    <t>PÁRA - VODA</t>
  </si>
  <si>
    <t>o výkonu 1100 kW (pro tlak páry 13 bar(g) - sytá)</t>
  </si>
  <si>
    <t>pro ohřev proměnného množství vody o nastavené teplotě</t>
  </si>
  <si>
    <t xml:space="preserve"> v rozmezí 70 – 95 °C.</t>
  </si>
  <si>
    <t>H</t>
  </si>
  <si>
    <t>PŘEDEHŘEV TOPNÉ VODY</t>
  </si>
  <si>
    <t>OPTION</t>
  </si>
  <si>
    <t>3A,3B</t>
  </si>
  <si>
    <t>2</t>
  </si>
  <si>
    <t>EXPANZOMAT</t>
  </si>
  <si>
    <t>Reflex N1000</t>
  </si>
  <si>
    <t>D740, V=2413</t>
  </si>
  <si>
    <t>Reflex</t>
  </si>
  <si>
    <t>epoxidový nátěr</t>
  </si>
  <si>
    <t>objem: 1000l</t>
  </si>
  <si>
    <t>Médium: topná voda max.95°C</t>
  </si>
  <si>
    <t>provozní tlak min. 3,7bar</t>
  </si>
  <si>
    <t>umístění: vnitřní</t>
  </si>
  <si>
    <t>3C,3D</t>
  </si>
  <si>
    <t>ne</t>
  </si>
  <si>
    <t>OPTION S POL.4</t>
  </si>
  <si>
    <t>provozní tlak min. 3,7bar(G)</t>
  </si>
  <si>
    <t>ROZDĚLOVAČ VODY</t>
  </si>
  <si>
    <t>L=2,5m</t>
  </si>
  <si>
    <t>tř.11</t>
  </si>
  <si>
    <t>CIRKULAČNÍ TEPLÁ</t>
  </si>
  <si>
    <t>médium: voda max.55°C</t>
  </si>
  <si>
    <t>tlak: max. 6bar(G)</t>
  </si>
  <si>
    <t>náčrt č. 220321-D2-1201</t>
  </si>
  <si>
    <t>CIRKULAČNÍ STUDENÁ</t>
  </si>
  <si>
    <t>médium: voda max.95°C</t>
  </si>
  <si>
    <t>náčrt č. 220321-D2-1202</t>
  </si>
  <si>
    <t>STÁVAJÍCÍ ZAŘZENÍ</t>
  </si>
  <si>
    <t>ZÁSOBNÍ NÁDRŽ</t>
  </si>
  <si>
    <t>válcová stojatá s klenutými dny</t>
  </si>
  <si>
    <t>prům. 2000</t>
  </si>
  <si>
    <t>Tlakové nádoby</t>
  </si>
  <si>
    <t>AKUMULÁTOR</t>
  </si>
  <si>
    <t>objem: 10000l, max.tlak 0,6Mpa, max. teplota 110°C</t>
  </si>
  <si>
    <t>v 4010</t>
  </si>
  <si>
    <t>Žilina - Bytřica</t>
  </si>
  <si>
    <t>Duplikát pasportu z 27.4.2022</t>
  </si>
  <si>
    <t>Výrobní číslo: 35914/1992</t>
  </si>
  <si>
    <t>Hmotnost nádrže - 3200 kg</t>
  </si>
  <si>
    <t>Potrubně odpojit nedemontovat</t>
  </si>
  <si>
    <t>Výrobní číslo: 35917/1992</t>
  </si>
  <si>
    <t>3</t>
  </si>
  <si>
    <t>Reflex G</t>
  </si>
  <si>
    <t>objem 1000l, teplota max.120°C, tlak max.6bar(G)</t>
  </si>
  <si>
    <t>Nové umístění viz. dispozice strojní 220321-D2-3101</t>
  </si>
  <si>
    <t>Parní výměník TeV</t>
  </si>
  <si>
    <t>Demontovat viz. dispozice strojní 220321-D2-3101</t>
  </si>
  <si>
    <t>Kondenzátní nádrž</t>
  </si>
  <si>
    <t>Potrubně odpojit, nedemontovat.</t>
  </si>
  <si>
    <t>Nádrž s topným hadem</t>
  </si>
  <si>
    <t>v objektu prádelny</t>
  </si>
  <si>
    <t>A12-1</t>
  </si>
  <si>
    <t>G1/2"</t>
  </si>
  <si>
    <t>KOHOUT KULOVÝ</t>
  </si>
  <si>
    <t>ZÁVITOVÉ</t>
  </si>
  <si>
    <t>OCEL TŘ.11</t>
  </si>
  <si>
    <t>VCT - VODA CIRKULAČNÍ TEPLÁ</t>
  </si>
  <si>
    <t>9</t>
  </si>
  <si>
    <t>220321-D2-4001</t>
  </si>
  <si>
    <t>ARMATURA - NEREZ</t>
  </si>
  <si>
    <t>A13-1</t>
  </si>
  <si>
    <t>DN100</t>
  </si>
  <si>
    <t>UZAVÍRACÍ KLAPKA</t>
  </si>
  <si>
    <t>MEZIPŘÍRUBOVÁ</t>
  </si>
  <si>
    <t>90</t>
  </si>
  <si>
    <t>A13-2</t>
  </si>
  <si>
    <t>A14-1</t>
  </si>
  <si>
    <t>POJISTNÝ VENTIL</t>
  </si>
  <si>
    <t>VCS - VODA CIRKULAČNÍ STUDENÁ</t>
  </si>
  <si>
    <t>30-40</t>
  </si>
  <si>
    <t>SET 6BAR(G)</t>
  </si>
  <si>
    <t>A14-2</t>
  </si>
  <si>
    <t>A14-3</t>
  </si>
  <si>
    <t>MK KOHOUT KULOVÝ SE ZAJIŠTĚNÍM</t>
  </si>
  <si>
    <t>REFLEX</t>
  </si>
  <si>
    <t>A14-4</t>
  </si>
  <si>
    <t>A14-5</t>
  </si>
  <si>
    <t>A14-6</t>
  </si>
  <si>
    <t>A14-7</t>
  </si>
  <si>
    <t>A14-8</t>
  </si>
  <si>
    <t>A14-9</t>
  </si>
  <si>
    <t>A14-10</t>
  </si>
  <si>
    <t>A15-1</t>
  </si>
  <si>
    <t>A15-2</t>
  </si>
  <si>
    <t>ELEKTRICKÉ</t>
  </si>
  <si>
    <t>KONCOVÉ SNÍMAČE POLOH, PŘIPOJIT K DIESEL TRAFOSTANICI, DOBA PŘENASTAVENÍ POLOHY 35 SEKUND</t>
  </si>
  <si>
    <t>A15-3</t>
  </si>
  <si>
    <t>A15-4</t>
  </si>
  <si>
    <t>A16-1</t>
  </si>
  <si>
    <t>DN65</t>
  </si>
  <si>
    <t>ZPĚTNÝ VENTIL</t>
  </si>
  <si>
    <t>MEZIPŘÍRUBOVÝ</t>
  </si>
  <si>
    <t>S PRUŽINOU</t>
  </si>
  <si>
    <t>A17-1</t>
  </si>
  <si>
    <t>A26-1</t>
  </si>
  <si>
    <t>A26-2</t>
  </si>
  <si>
    <t>A29-1</t>
  </si>
  <si>
    <t>DN80</t>
  </si>
  <si>
    <t>A31-1</t>
  </si>
  <si>
    <t>A32-1</t>
  </si>
  <si>
    <t>ZPĚTNÁ KLAPKA</t>
  </si>
  <si>
    <t>A33-1</t>
  </si>
  <si>
    <t>A33-2</t>
  </si>
  <si>
    <t>A33-3</t>
  </si>
  <si>
    <t>A33-4</t>
  </si>
  <si>
    <t>A33-5</t>
  </si>
  <si>
    <t>A33-6</t>
  </si>
  <si>
    <t>A33-7</t>
  </si>
  <si>
    <t>A35-1</t>
  </si>
  <si>
    <t>SV - STUDENÁ VODA</t>
  </si>
  <si>
    <t>10-55</t>
  </si>
  <si>
    <t>A35-2</t>
  </si>
  <si>
    <t>A36-1</t>
  </si>
  <si>
    <t>TV - TEPLÁ VODA</t>
  </si>
  <si>
    <t>45-55</t>
  </si>
  <si>
    <t>A36-2</t>
  </si>
  <si>
    <t>A37-1</t>
  </si>
  <si>
    <t>SOLENOID</t>
  </si>
  <si>
    <t>PP</t>
  </si>
  <si>
    <t>VD - VODA DOPLŇOVACÍ</t>
  </si>
  <si>
    <t>15-25</t>
  </si>
  <si>
    <t>BEZ NAPĚTÍ UZAVŘEN</t>
  </si>
  <si>
    <t>A37-2</t>
  </si>
  <si>
    <t>A39-1</t>
  </si>
  <si>
    <t>10 ks</t>
  </si>
  <si>
    <t>30-90</t>
  </si>
  <si>
    <t>ARMATURA - NEREZ
REZERVNÍ ARMATURY PRO VYPOUŠTĚNÍ, ODVZUŠNĚNÍ A TLAKOVÝ VZDUCH</t>
  </si>
  <si>
    <t>5 ks</t>
  </si>
  <si>
    <t>TI</t>
  </si>
  <si>
    <t>TEPLOMĚR MÍSTNÍ</t>
  </si>
  <si>
    <t>G 1/2"</t>
  </si>
  <si>
    <t>MÍSTNÍ</t>
  </si>
  <si>
    <t>OCEL TŘ. 11</t>
  </si>
  <si>
    <t>4</t>
  </si>
  <si>
    <t>12-VCT</t>
  </si>
  <si>
    <t>DODÁVKA STROJNÍ
UKAZATEL PR. 100MM, SPODNÍ PŘIPOJENÍ, VČ. JÍMKY G1/2" DÉLKY 160MM, NÁVARKU L=80MM, ROZSAH 0-120°C</t>
  </si>
  <si>
    <t>11</t>
  </si>
  <si>
    <t>25-VCS</t>
  </si>
  <si>
    <t>DODÁVKA STROJNÍ
UKAZATEL PR. 100MM, SPODNÍ PŘIPOJENÍ, VČ. JÍMKY G1/2" DÉLKY 160MM, NÁVARKU L=60MM, ROZSAH 0-120°C</t>
  </si>
  <si>
    <t>12</t>
  </si>
  <si>
    <t>32-VCS</t>
  </si>
  <si>
    <t>DODÁVKA STROJNÍ
UKAZATEL PR. 100MM, ZADNÍ PŘIPOJENÍ, VČ. JÍMKY G1/2" DÉLKY 160MM, NÁVARKU L=60MM, ROZSAH 0-120°C</t>
  </si>
  <si>
    <t>TIC</t>
  </si>
  <si>
    <t>100</t>
  </si>
  <si>
    <t>TEPLOTNÍ PŘEVODNÍK</t>
  </si>
  <si>
    <t>DÁLKOVÝ</t>
  </si>
  <si>
    <t>DODÁVKA ELEKTRO
VČ. JÍMKY G1/2" DÉLKY 160MM, NÁVARKU L=80MM, ROZSAH 0-120°C</t>
  </si>
  <si>
    <t>101</t>
  </si>
  <si>
    <t>DODÁVKA ELEKTRO
VČ. JÍMKY G1/2" DÉLKY 160MM, NÁVARKU L=60MM, ROZSAH 0-120°C</t>
  </si>
  <si>
    <t>102</t>
  </si>
  <si>
    <t>13-VCT</t>
  </si>
  <si>
    <t>103</t>
  </si>
  <si>
    <t>104</t>
  </si>
  <si>
    <t>15-VCT</t>
  </si>
  <si>
    <t>105</t>
  </si>
  <si>
    <t>106</t>
  </si>
  <si>
    <t>107</t>
  </si>
  <si>
    <t>26-VCS</t>
  </si>
  <si>
    <t>DODÁVKA ELEKTRO
VČ. JÍMKY G1/2" DÉLKY 160MM, NÁVARKU L=60mm, ROZSAH 0-120°C</t>
  </si>
  <si>
    <t>108</t>
  </si>
  <si>
    <t>PI</t>
  </si>
  <si>
    <t>TLAKOMĚR MÍSTNÍ</t>
  </si>
  <si>
    <t>DODÁVKA STROJNÍ
UKAZATEL PR. 100MM, KULOVÝ KOHOUT, ROZSAH 0-6 BAR(G)</t>
  </si>
  <si>
    <t>21</t>
  </si>
  <si>
    <t>33-VCS</t>
  </si>
  <si>
    <t>PIC</t>
  </si>
  <si>
    <t>TLAKOVÝ PŘEVODNÍK</t>
  </si>
  <si>
    <t>14-VCS</t>
  </si>
  <si>
    <t>DODÁVKA ELEKTRO - PŘEVODNÍK
DODÁVKA STROJNÍ - KOHOUT A14-2 A PŘIPOJENÍ NA POTRUBÍ
ROZSAH 0-6BAR(G)</t>
  </si>
  <si>
    <t>FIQ</t>
  </si>
  <si>
    <t>30</t>
  </si>
  <si>
    <t>MÍSTNÍ VODOMĚR</t>
  </si>
  <si>
    <t>G1"</t>
  </si>
  <si>
    <t>PPR</t>
  </si>
  <si>
    <t>37-VD</t>
  </si>
  <si>
    <t>DODÁVKA ELEKTRO</t>
  </si>
  <si>
    <t>NEREZ</t>
  </si>
  <si>
    <t>72</t>
  </si>
  <si>
    <t>TRUBKA SVAŘOVANÁ 21,3 x 2</t>
  </si>
  <si>
    <t>ČSN EN 10220</t>
  </si>
  <si>
    <t>1.4301</t>
  </si>
  <si>
    <t>48</t>
  </si>
  <si>
    <t>TRUBKA SVAŘOVANÁ 33,7 x 2</t>
  </si>
  <si>
    <t>26</t>
  </si>
  <si>
    <t>OBLOUK 90 - 3 - 21,3 x 2</t>
  </si>
  <si>
    <t>DIN 2605-1</t>
  </si>
  <si>
    <t>OBLOUK 90 - 3 - 33,7 x 2</t>
  </si>
  <si>
    <t>REDUKCE CENTRICKÁ 33,7 x 2  - 21,3 x 2</t>
  </si>
  <si>
    <t>T KUS 21,3 x 2</t>
  </si>
  <si>
    <t>NÁVAREK NIPL</t>
  </si>
  <si>
    <t>1/2"</t>
  </si>
  <si>
    <t>TEPLOMĚR SE SPODNÍM VÝVODEM ROZSAH 0 - 120°C, D=100mm, L=160mm</t>
  </si>
  <si>
    <t>TEPLOMĚR SE ZADNÍM VÝVODEM ROZSAH 0 - 120°C, D=100mm, L=160mm</t>
  </si>
  <si>
    <t>TEPLOMĚROVÁ JÍMKA L=160mm</t>
  </si>
  <si>
    <t>MANOMETR S ROZSAHEM 0 - 6 BAR, D=100mm</t>
  </si>
  <si>
    <t>MOSAZ / NEREZ</t>
  </si>
  <si>
    <t>ZÁTKA S VNĚJŠÍM ZÁVITEM</t>
  </si>
  <si>
    <t>CS</t>
  </si>
  <si>
    <t>TRUBKA BEZEŠVÁ 76,1 x 2,9</t>
  </si>
  <si>
    <t>P265GH</t>
  </si>
  <si>
    <t>65</t>
  </si>
  <si>
    <t>TRUBKA BEZEŠVÁ 60,3 x 2,9</t>
  </si>
  <si>
    <t>50</t>
  </si>
  <si>
    <t>36</t>
  </si>
  <si>
    <t>TRUBKA BEZEŠVÁ 48,3 x 2,6</t>
  </si>
  <si>
    <t>TRUBKA BEZEŠVÁ 42,4 x 2,6</t>
  </si>
  <si>
    <t>32</t>
  </si>
  <si>
    <t>TRUBKA BEZEŠVÁ 33,7 x 2,6</t>
  </si>
  <si>
    <t>6</t>
  </si>
  <si>
    <t>TRUBKA SVAŘOVANÁ 273 x 6,3</t>
  </si>
  <si>
    <t>TŘ.11</t>
  </si>
  <si>
    <t>TRUBKA SVAŘOVANÁ 219,1 x 6,3</t>
  </si>
  <si>
    <t>78</t>
  </si>
  <si>
    <t>TRUBKA SVAŘOVANÁ 114,3 x 3,6</t>
  </si>
  <si>
    <t>TRUBKA SVAŘOVANÁ 88,9 x 3,2</t>
  </si>
  <si>
    <t>80</t>
  </si>
  <si>
    <t>42</t>
  </si>
  <si>
    <t>TRUBKA SVAŘOVANÁ 76,1 x 2,9</t>
  </si>
  <si>
    <t>TRUBKA SVAŘOVANÁ 60,3 x 2,9</t>
  </si>
  <si>
    <t>TRUBKA SVAŘOVANÁ 33,7 x 2,6</t>
  </si>
  <si>
    <t>OBLOUK 90 - 3 -76,1 x 2,9</t>
  </si>
  <si>
    <t>OBLOUK 90 - 3 -60,3 x 2,9</t>
  </si>
  <si>
    <t>OBLOUK 90 - 3 -48,3 x 2,6</t>
  </si>
  <si>
    <t>OBLOUK 90 - 3 -42,4 x 2,6</t>
  </si>
  <si>
    <t>OBLOUK 90 - 3 -33,7 x 2,6</t>
  </si>
  <si>
    <t>OBLOUK 90 - 3 -114,3 x 3,6</t>
  </si>
  <si>
    <t>OBLOUK 90 - 3 - 88,9 x 3,2</t>
  </si>
  <si>
    <t>OBLOUK 90 - 3 -88,9 x 3,2</t>
  </si>
  <si>
    <t>OBLOUK 90 - 3 - 33,7 x 2,6</t>
  </si>
  <si>
    <t>OBLOUK 90 - 3 -21,3 x 2</t>
  </si>
  <si>
    <t>MONTÁŽNÍ ODBOČKA</t>
  </si>
  <si>
    <t>65 x 40</t>
  </si>
  <si>
    <t>50 x 25</t>
  </si>
  <si>
    <t>50 x 15</t>
  </si>
  <si>
    <t>250 x 100</t>
  </si>
  <si>
    <t>200 x 80</t>
  </si>
  <si>
    <t>200 x 65</t>
  </si>
  <si>
    <t>200 x 15</t>
  </si>
  <si>
    <t>200 x 100</t>
  </si>
  <si>
    <t>100 x 25</t>
  </si>
  <si>
    <t>100 x 15</t>
  </si>
  <si>
    <t>REDUKCE CENTRICKÁ 114,3 x 3,6 - 76,1 x 2,9</t>
  </si>
  <si>
    <t>100 x 65</t>
  </si>
  <si>
    <t>REDUKCE CENTRICKÁ 114,3 x 3,6 - 88,9 x 3,2</t>
  </si>
  <si>
    <t>100 x 80</t>
  </si>
  <si>
    <t>REDUKCE CENTRICKÁ 114,3 x 3,6 x 88,9 x 3,2</t>
  </si>
  <si>
    <t>REDUKCE CENTRICKÁ 60,3 x 2,9  - 33,7 x 2,9</t>
  </si>
  <si>
    <t>REDUKCE CENTRICKÁ 60,3 x 2,9 - 33,7 x 2,6</t>
  </si>
  <si>
    <t>REDUKCE CENTRICKÁ 76,1 x 2,9 - 60,3 x 2,9</t>
  </si>
  <si>
    <t>65 x 50</t>
  </si>
  <si>
    <t>T KUS 114,3 x 3,6</t>
  </si>
  <si>
    <t>T KUS 60,3 x 2,9</t>
  </si>
  <si>
    <t>KLENUTÉ DNO 219,1 x 6,3</t>
  </si>
  <si>
    <t>1"</t>
  </si>
  <si>
    <t>3"</t>
  </si>
  <si>
    <t>NÁVAREK PRO ČIDLO TEPLOTY L=60mm</t>
  </si>
  <si>
    <t>ZÁVIT DLE ČIDLA</t>
  </si>
  <si>
    <t>NÁVAREK PRO ČIDLO TEPLOTY L=80mm</t>
  </si>
  <si>
    <t>NÁVAREK PRO TEPLOMĚROVOU JÍMKU L=60mm</t>
  </si>
  <si>
    <t>NÁVAREK PRO TEPLOMĚROVOU JÍMKU L=80mm</t>
  </si>
  <si>
    <t>ŠROUBENÍ 331</t>
  </si>
  <si>
    <t>AISI 316L</t>
  </si>
  <si>
    <t>6/4"</t>
  </si>
  <si>
    <t>PŘÍRUBA KRKOVÁ TYP 11, B1</t>
  </si>
  <si>
    <t>ČSN EN 1092-1</t>
  </si>
  <si>
    <t>11 416.1</t>
  </si>
  <si>
    <t>PŘÍRUBA PLOCHÁ TYP 05, B1</t>
  </si>
  <si>
    <t>16</t>
  </si>
  <si>
    <t>TĚSNÍCÍ KROUŽEK, B1</t>
  </si>
  <si>
    <t>DIMERGRAF 30</t>
  </si>
  <si>
    <t>TEXIM BLUE</t>
  </si>
  <si>
    <t>TEXIM RED</t>
  </si>
  <si>
    <t>ATEST PRO PITNOU VODU</t>
  </si>
  <si>
    <t>PŘÍRUBOVÝ SPOJ 11+11</t>
  </si>
  <si>
    <t>PŘÍRUBOVÝ SPOJ 11+KLAPKA+11</t>
  </si>
  <si>
    <t>PŘÍRUBOVÝ SPOJ 11+ZPĚTNÁ KLAPKA+11</t>
  </si>
  <si>
    <t>PŘÍRUBOVÝ SPOJ 11+ZPĚTNÝ VENTIL+11</t>
  </si>
  <si>
    <t>8</t>
  </si>
  <si>
    <t>OBJÍMKA DVOUŠROUBOVÁ S GUMOU 102-116mm</t>
  </si>
  <si>
    <t>OBJÍMKA DVOUŠROUBOVÁ S GUMOU 20-23mm</t>
  </si>
  <si>
    <t>OBJÍMKA DVOUŠROUBOVÁ S GUMOU 32-37mm</t>
  </si>
  <si>
    <t>SPOJKA ZÁVITOVÝCH TYČÍ M10</t>
  </si>
  <si>
    <t>SPOJKA ZÁVITOVÝCH TYČÍ M8</t>
  </si>
  <si>
    <t>TŘMEN 219,1</t>
  </si>
  <si>
    <t>ZÁVITOVÁ TYČ M10 - 1000</t>
  </si>
  <si>
    <t>ZÁVITOVÁ TYČ M12</t>
  </si>
  <si>
    <t>ZÁVITOVÁ TYČ M12 - 1000</t>
  </si>
  <si>
    <t>ZÁVITOVÁ TYČ M8 - 1000</t>
  </si>
  <si>
    <t>OBJÍMKA DVOUDÍLNÁ</t>
  </si>
  <si>
    <t>ON130600</t>
  </si>
  <si>
    <t>OKO ZÁVĚSNÉ PLOCHÉ</t>
  </si>
  <si>
    <t>ON130636</t>
  </si>
  <si>
    <t>PLO 100 x 6 -150</t>
  </si>
  <si>
    <t>PLO 80 x 4 -150</t>
  </si>
  <si>
    <t>PROFIL L50x4</t>
  </si>
  <si>
    <t>PROFIL U120</t>
  </si>
  <si>
    <t>PROFIL U80</t>
  </si>
  <si>
    <t>TYČ 10</t>
  </si>
  <si>
    <t>TYČ 12</t>
  </si>
  <si>
    <t>CHEMICKÁ KOTVA</t>
  </si>
  <si>
    <t>PE-RT</t>
  </si>
  <si>
    <t>POTRUBÍ UPONOR UNIPIPE 110 x 10 (SANITÁRNÍ)</t>
  </si>
  <si>
    <t>POTRUBÍ UPONOR UNIPIPE 50 x 4,6 (SANITÁRNÍ)</t>
  </si>
  <si>
    <t>UPONOR REDUKCE RS3-RS2</t>
  </si>
  <si>
    <t>POCÍNOVANÁ MOSAZ</t>
  </si>
  <si>
    <t>80 x 40</t>
  </si>
  <si>
    <t>UPONOR RS KOLENO RS2-RS2</t>
  </si>
  <si>
    <t>UPONOR RS KOLENO RS3-RS3</t>
  </si>
  <si>
    <t>UPONOR RS PŘECHOD LISOVACÍ S-PRESS 110-RS3</t>
  </si>
  <si>
    <t>UPONOR RS PŘECHOD LISOVACÍ S-PRESS 50-RS2</t>
  </si>
  <si>
    <t>UPONOR RS PŘECHOD VNITŘNÍ ZÁVIT Rp1 1/2"FT-RS2</t>
  </si>
  <si>
    <t>UPONOR RS PŘECHOD VNITŘNÍ ZÁVIT Rp3"FT-RS3</t>
  </si>
  <si>
    <t>UPONOR RS PŘÍRUBOVÝ PŘECHOD RS3</t>
  </si>
  <si>
    <t>14</t>
  </si>
  <si>
    <t>UPONOR RS SPOJKA RS3-RS3</t>
  </si>
  <si>
    <t>UPONOR T-KUS RS3-RS3-RS3</t>
  </si>
  <si>
    <t>23</t>
  </si>
  <si>
    <t>KOLENO 90° - 32</t>
  </si>
  <si>
    <t>NÁTRUBEK 32</t>
  </si>
  <si>
    <t>TRUBKA S5 SDR11 - 32 x 2,9</t>
  </si>
  <si>
    <t>5</t>
  </si>
  <si>
    <t>PŘECHODKA S KOVOVÝM ZÁVITEM VNĚJŠÍM 32 x 1"</t>
  </si>
  <si>
    <t>POZINKOVANÝ ŽLAB 32 - 2000</t>
  </si>
  <si>
    <t xml:space="preserve">DEMONTÁŽE POTRUBÍ </t>
  </si>
  <si>
    <t>Budova č.41 kotelna</t>
  </si>
  <si>
    <t>POTRUBÍ DN100</t>
  </si>
  <si>
    <t>POTRUBÍ DN80</t>
  </si>
  <si>
    <t>POTRUBÍ DN65</t>
  </si>
  <si>
    <t>POTRUBÍ DN50</t>
  </si>
  <si>
    <t>POTRUBÍ DN40</t>
  </si>
  <si>
    <t>POTRUBÍ DN32</t>
  </si>
  <si>
    <t>POTRUBÍ DN25</t>
  </si>
  <si>
    <t>Budova č.41 výměníková stanice</t>
  </si>
  <si>
    <t>Budova prádelny</t>
  </si>
  <si>
    <t>Pozn. Nádrž s topným hadem bude odpojena od kondenzátu, potrubí nově propoji (přímé vracení kondenzátu)</t>
  </si>
  <si>
    <t>CHRÁNIČKY PROSTUPŮ</t>
  </si>
  <si>
    <t>TRUBKA SVAŘOVANÁ 114,3 x 3,6 (PRO TR DN 80 - 1x)</t>
  </si>
  <si>
    <t>TRUBKA SVAŘOVANÁ 88,9 x 3,2 (PRO TR DN 65-1x)</t>
  </si>
  <si>
    <t>TRUBKA SVAŘOVANÁ 76,1 x 2,9 (PRO TR DN 50 - 4x)</t>
  </si>
  <si>
    <t>TRUBKA SVAŘOVANÁ 60,3 x 2,9 (PRO TR DN 40 - 2x)</t>
  </si>
  <si>
    <t>TRUBKA SVAŘOVANÁ 48,3 x 2,9 (PRO TR DN 32 - 2x)</t>
  </si>
  <si>
    <t>TRUBKA SVAŘOVANÁ 48,3 x 2,9 (PRO TR DN 25 - 4x)</t>
  </si>
  <si>
    <t>PROTIPOŽÁRNÍ UTĚSNĚNÍ PROSTUPU</t>
  </si>
  <si>
    <t>UTĚSNĚNÍ PRO TRUBKU DN80</t>
  </si>
  <si>
    <t>1 - ARMATURY A PRVKY MÍSTNÍ MaR JSOU ROZEPSÁNY V SEZNAMU ARMATUR A SEZNAMU MÍSTNÍCH PRVKŮ MaR.</t>
  </si>
  <si>
    <t>2 - MATERIÁL PRO TLAKOVÉ ZKOUŠKY NENÍ ROZEPSÁN (ROZSAH URČÍ DODAVATEL STAVBY).</t>
  </si>
  <si>
    <t xml:space="preserve">3 - ULOŽENÍ POTRUBÍ JE POUZE INFORMATIVNÍ A JE POTŘEBA V RÁMCI REALIZACE DOPLNIT DO VĚTVÍ </t>
  </si>
  <si>
    <t>4 - POMOCNÝ MONTÁŽNÍ MATERIÁL ( DLE POTŘEBY MONTÁŽE - ŠROUBY, MATICE, PODLOŽKY, HMOŽDINKY, apod.) NENÍ SOUČÁSTÍ SPECIFIKACE</t>
  </si>
  <si>
    <t>5 - MATERIAL JE ROZEPSAN BEZ POTREBNYCH PRIDAVKU A PROREZU</t>
  </si>
  <si>
    <t>6 - POMOCNY MATERIAL PRO ULOZENI JE POUZE IDEOVY A BUDE UPRESNEN DODAVATELSKOU FIRMOU PRI MONTAZI</t>
  </si>
  <si>
    <t>7 - NABIZEJICI JE ODBORNA FIRMA, KTERA V PRIPADE NESROVNALOSTI V ROZPISU JE POVINNA NA NE UPOZORNIT A CHYBEJICI POLOZKY DOPLNIT DO NABIDKY</t>
  </si>
  <si>
    <t>Označení aparátu</t>
  </si>
  <si>
    <r>
      <t>f</t>
    </r>
    <r>
      <rPr>
        <sz val="9"/>
        <rFont val="Arial"/>
        <family val="2"/>
        <charset val="238"/>
      </rPr>
      <t xml:space="preserve"> d 
(mm)</t>
    </r>
  </si>
  <si>
    <t>Délka (m)</t>
  </si>
  <si>
    <t>Armatury (ks)</t>
  </si>
  <si>
    <t>Přírubové spoje    (ks)</t>
  </si>
  <si>
    <t>Kolena (ks)</t>
  </si>
  <si>
    <t xml:space="preserve"> Pracovní teplota      (°C)</t>
  </si>
  <si>
    <t>Provedení izolace</t>
  </si>
  <si>
    <t>Tloušťka (mm)</t>
  </si>
  <si>
    <t>Délka        (m)</t>
  </si>
  <si>
    <r>
      <t>Plocha   (m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</si>
  <si>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t>12-VCT-200-CFE~A80</t>
  </si>
  <si>
    <t>A - minerální vlna + hliníkový plech</t>
  </si>
  <si>
    <t>ROZDĚLOVAČ 1</t>
  </si>
  <si>
    <t>25-VCS-200-CFE~A60</t>
  </si>
  <si>
    <t>ROZDĚLOVAČ 2</t>
  </si>
  <si>
    <t>E-SPIRAX SARCO</t>
  </si>
  <si>
    <t>150</t>
  </si>
  <si>
    <t>E1.1</t>
  </si>
  <si>
    <t>Nádrž kondenzátu 2m3</t>
  </si>
  <si>
    <t>E2.1</t>
  </si>
  <si>
    <t>Trubkový výměník</t>
  </si>
  <si>
    <t>SBĚRAČ</t>
  </si>
  <si>
    <t>Sběrač kondenzátu</t>
  </si>
  <si>
    <t>G-SPIRAX SARCO</t>
  </si>
  <si>
    <t>195</t>
  </si>
  <si>
    <t>G1.1</t>
  </si>
  <si>
    <t>F-SPIRAX SARCO</t>
  </si>
  <si>
    <t>F1.1</t>
  </si>
  <si>
    <t>Deskový výměník
snímatelná izolace</t>
  </si>
  <si>
    <t>H-SPIRAX SARCO</t>
  </si>
  <si>
    <t>Pozn.  Armatury na potrubí páry a kondenzátu budou opatřeny izolací (snímačkami). Ostatní armatury nebudou izolovány.</t>
  </si>
  <si>
    <t>1.5</t>
  </si>
  <si>
    <t>Snímací izolace armatur se sponou - 4x DN50. 2x DN15. 2x DN32.</t>
  </si>
  <si>
    <t>Snímací izolace armatur se sponou - 2x DN65. 2x DN50. 2x DN25. 1x DN15. sestava armatur okolo zvedače kondenzátu.</t>
  </si>
  <si>
    <t>VÝKAZ VÝMĚR - ROZPIS IZOLACÍ APARÁTŮ</t>
  </si>
  <si>
    <t>OPRAVA IZOLACÍ AKUMULÁTORŮ</t>
  </si>
  <si>
    <t>PÁRA</t>
  </si>
  <si>
    <t>P</t>
  </si>
  <si>
    <t>01</t>
  </si>
  <si>
    <t>D</t>
  </si>
  <si>
    <t>1010</t>
  </si>
  <si>
    <t>KONDENZÁT PARNÍ</t>
  </si>
  <si>
    <t>KO</t>
  </si>
  <si>
    <t>02</t>
  </si>
  <si>
    <t>KONDENZÁT</t>
  </si>
  <si>
    <t>03</t>
  </si>
  <si>
    <t>04</t>
  </si>
  <si>
    <t>05</t>
  </si>
  <si>
    <t>06</t>
  </si>
  <si>
    <t>07</t>
  </si>
  <si>
    <t>08</t>
  </si>
  <si>
    <t>ODVZDUŠNĚNÍ</t>
  </si>
  <si>
    <t>ODVZ</t>
  </si>
  <si>
    <t>VODA CIRKULAČNÍ TEPLÁ</t>
  </si>
  <si>
    <t>VCT</t>
  </si>
  <si>
    <t>C</t>
  </si>
  <si>
    <t>VODA TEPLÁ</t>
  </si>
  <si>
    <t>5014</t>
  </si>
  <si>
    <t>13</t>
  </si>
  <si>
    <t>VODA CIRKULAČNÍ STUDENÁ</t>
  </si>
  <si>
    <t>VCS</t>
  </si>
  <si>
    <t>VODA STUDENÁ</t>
  </si>
  <si>
    <t>17</t>
  </si>
  <si>
    <t>18</t>
  </si>
  <si>
    <t>19</t>
  </si>
  <si>
    <t>27</t>
  </si>
  <si>
    <t>28</t>
  </si>
  <si>
    <t>29</t>
  </si>
  <si>
    <t>31</t>
  </si>
  <si>
    <t>S3</t>
  </si>
  <si>
    <t>33</t>
  </si>
  <si>
    <t>STUDENÁ VODA PITNÁ</t>
  </si>
  <si>
    <t>SV</t>
  </si>
  <si>
    <t>35</t>
  </si>
  <si>
    <t>VODA STUDENÁ PITNÁ</t>
  </si>
  <si>
    <t>PE-X</t>
  </si>
  <si>
    <t>TEPLÁ UŽITKOVÁ VODA</t>
  </si>
  <si>
    <t>TV</t>
  </si>
  <si>
    <t>VODA DOPLŇOVACÍ</t>
  </si>
  <si>
    <t>VD</t>
  </si>
  <si>
    <t>37</t>
  </si>
  <si>
    <t>38</t>
  </si>
  <si>
    <t>39</t>
  </si>
  <si>
    <t>VZDUCH INSTRUMENTAČNÍ</t>
  </si>
  <si>
    <t>AI</t>
  </si>
  <si>
    <t>TLAKOVÝ VZDUCH</t>
  </si>
  <si>
    <t>4400</t>
  </si>
  <si>
    <t>KONZOLY PRO ULOZ. POTR</t>
  </si>
  <si>
    <t>ŠEDÁ například RAL 7034</t>
  </si>
  <si>
    <t>CELKOVÁ PLOCHA NÁTĚRŮ</t>
  </si>
  <si>
    <t>M2</t>
  </si>
  <si>
    <t>VÝKAZ VÝMĚR - ROZPIS NÁTĚRŮ A OZNAČENÍ POTRUBÍ</t>
  </si>
  <si>
    <t>Číslo aparátu</t>
  </si>
  <si>
    <t>Počet</t>
  </si>
  <si>
    <t>Název aparátu</t>
  </si>
  <si>
    <t>Nátěrový systém</t>
  </si>
  <si>
    <r>
      <t>Výměra nátěrové plochy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</si>
  <si>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Barevný odstín</t>
  </si>
  <si>
    <t>Označení na aparátu</t>
  </si>
  <si>
    <t>Velikost</t>
  </si>
  <si>
    <t>ks</t>
  </si>
  <si>
    <t>Kondenzátní nádrž 
s využitím tepla</t>
  </si>
  <si>
    <t>nátěr a označení je součástí dodávky aparátu</t>
  </si>
  <si>
    <t>Výměníková stanice
ohřevu TUV</t>
  </si>
  <si>
    <t>Výměníková stanice
ohřevu pára - voda</t>
  </si>
  <si>
    <t>Předehřev topné vody</t>
  </si>
  <si>
    <t>3A</t>
  </si>
  <si>
    <t>Expanzomat</t>
  </si>
  <si>
    <t>nátěr je součástí dodávky aparátu</t>
  </si>
  <si>
    <t>3B</t>
  </si>
  <si>
    <t>3C</t>
  </si>
  <si>
    <t>3D</t>
  </si>
  <si>
    <t xml:space="preserve">Rozdělovač vody
cirkulační teplé </t>
  </si>
  <si>
    <t>1100</t>
  </si>
  <si>
    <t>V2</t>
  </si>
  <si>
    <t>TEPLÁ VODA</t>
  </si>
  <si>
    <t>Rozdělovač vody
cirkulační studená</t>
  </si>
  <si>
    <t>STUDENÁ VODA</t>
  </si>
  <si>
    <t>V1 - výška písma 30mm</t>
  </si>
  <si>
    <t>Označení potrubní větve</t>
  </si>
  <si>
    <t>01-P-65-CFT~A100</t>
  </si>
  <si>
    <t>02-KO-65-CFT~A60</t>
  </si>
  <si>
    <t>03-KO-32-CFT~A40</t>
  </si>
  <si>
    <t>04-KO-40-CFT~A40</t>
  </si>
  <si>
    <t>05-KO-50-CFT~A60</t>
  </si>
  <si>
    <t>06-KO-25-CFT~A40</t>
  </si>
  <si>
    <t>07-KO-25-CFT~A40</t>
  </si>
  <si>
    <t>08-KO-50-CFT~A60</t>
  </si>
  <si>
    <t>13-VCT-100-CFE~A80</t>
  </si>
  <si>
    <t>7</t>
  </si>
  <si>
    <t>14-VCS-50-CFE~A40</t>
  </si>
  <si>
    <t>15-VCT-100-CFE~A80</t>
  </si>
  <si>
    <t>16-VCT-65-CFE~A60</t>
  </si>
  <si>
    <t>17-VCT-100-CFE~A80</t>
  </si>
  <si>
    <t>18-VCT-80-CFE~A80</t>
  </si>
  <si>
    <t>19-VCT-100-CFE~A80</t>
  </si>
  <si>
    <t>20-VCT-100-CFE~A80</t>
  </si>
  <si>
    <t>26-VCS-100-CFE~A60</t>
  </si>
  <si>
    <t>27-VCS-65-CFE~A40</t>
  </si>
  <si>
    <t>28-VCS-100-CFE~A40</t>
  </si>
  <si>
    <t>29-VCS-80-CFE~A40</t>
  </si>
  <si>
    <t>30-VCS-100-CFE~A40</t>
  </si>
  <si>
    <t>31-VCS-100-CFE~A40</t>
  </si>
  <si>
    <t>32-VCS-250-CFE~A60</t>
  </si>
  <si>
    <t>33-VCS-50-CFE~A40</t>
  </si>
  <si>
    <t>35-SV-80-PEX~A40</t>
  </si>
  <si>
    <t>36-TV-80-PEX~A40</t>
  </si>
  <si>
    <t>55</t>
  </si>
  <si>
    <t>VÝKAZ VÝMĚR - ROZPIS IZOLACÍ POTRUBÍ</t>
  </si>
  <si>
    <t>VÝKAZ VÝMĚR - ROZPIS NÁTĚRŮ A OZNAČENÍ APARÁTŮ</t>
  </si>
  <si>
    <t>Izolace zařízení</t>
  </si>
  <si>
    <t>Nátěry a označení potrubí</t>
  </si>
  <si>
    <t>Izolace potrubí</t>
  </si>
  <si>
    <t>Tlakové a těsnostní zkoušky</t>
  </si>
  <si>
    <t>Ostatní náklady</t>
  </si>
  <si>
    <t>Zajištění BOZP po dobu výstavby, stanovení rizik montáže</t>
  </si>
  <si>
    <t>Režijní náklady (ubytování, diety pracovníků, doprava)</t>
  </si>
  <si>
    <t>Doprava dodávek na místo realizace</t>
  </si>
  <si>
    <t>Autorský dozor projektanta - strojní část</t>
  </si>
  <si>
    <t>Projektová dokumentace pro provádění stavby</t>
  </si>
  <si>
    <t>Dodavatelská dokumentace (manuály, katalogy, prohlášení od shody pro dodané komponenty díla)</t>
  </si>
  <si>
    <t>Prohlášení o shodě na realizované kompletní dílo</t>
  </si>
  <si>
    <t>Účast při zprovoznění zařízení</t>
  </si>
  <si>
    <t>Zaregulování celé sestavy, zaškolení obsluhy</t>
  </si>
  <si>
    <t>Dozor po sváření</t>
  </si>
  <si>
    <t>Úklid ploch po montáži (200 m2)</t>
  </si>
  <si>
    <t>zajistí investor</t>
  </si>
  <si>
    <t>pozn.1</t>
  </si>
  <si>
    <t>Pozn.1: nátěr rozdělovačů je rozepsán v nátěrech potrubí</t>
  </si>
  <si>
    <t>UTĚSNĚNÍ PRO TRUBKU DN25</t>
  </si>
  <si>
    <t>Návody pro obsluhu. Provozní manuál</t>
  </si>
  <si>
    <t>PROVEDENÍ A ZAPRAVENÍ PROSTUPŮ STĚNAMI VČ. MATERIÁLU</t>
  </si>
  <si>
    <t>Celková cena díla včetně option jednotky H:</t>
  </si>
  <si>
    <t>2x3,2m</t>
  </si>
  <si>
    <t>v=3,5m</t>
  </si>
  <si>
    <t>Autonomní jednotka výměníkové stanice voda/voda o výkonu</t>
  </si>
  <si>
    <t>2,5 x 1,5m</t>
  </si>
  <si>
    <t>Ocel tř.11/17</t>
  </si>
  <si>
    <t>900 kW (teplota topné vody min. 75°C, ohřev teplé vody max.</t>
  </si>
  <si>
    <t xml:space="preserve"> v=2,3m</t>
  </si>
  <si>
    <t>20 m3/h z 15 na 55°C).</t>
  </si>
  <si>
    <t>2x3m, v=2,3m</t>
  </si>
  <si>
    <t>Autonomní jednotka směšování topné vody z akumulátoru</t>
  </si>
  <si>
    <t>1,2x1,5m</t>
  </si>
  <si>
    <t>s topnou vodou zpátečky topného systému s maximálním</t>
  </si>
  <si>
    <t>v=1,4m</t>
  </si>
  <si>
    <t>protokom topné vody z akumulátorů, resp. napojených zdrojů</t>
  </si>
  <si>
    <t>30 m3/h pro předehřev topné vody.</t>
  </si>
  <si>
    <r>
      <t>Elektro a MaR část - dodávka a montáž (</t>
    </r>
    <r>
      <rPr>
        <sz val="10"/>
        <rFont val="Arial"/>
        <family val="2"/>
        <charset val="238"/>
      </rPr>
      <t>část PD D.2.2, d.č. 220079-D22-0006)</t>
    </r>
  </si>
  <si>
    <t>Inženýring generálního dodavatele - zohlednení převzetí garancí a záruk
na celé dílo, činnosti spojené se zajištěním díla po technické i obchodní stránce</t>
  </si>
  <si>
    <t>Ztížená montáž za provozu technologie</t>
  </si>
  <si>
    <t>0,5</t>
  </si>
  <si>
    <t>0,25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</si>
</sst>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\ &quot;Kč&quot;"/>
    <numFmt numFmtId="165" formatCode="0.0"/>
    <numFmt numFmtId="166" formatCode="#,##0_ ;\-#,##0\ 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vertAlign val="superscript"/>
      <sz val="9"/>
      <name val="Arial"/>
      <family val="2"/>
      <charset val="238"/>
    </font>
    <font>
      <b/>
      <sz val="9"/>
      <name val="Times New Roman CE"/>
      <charset val="238"/>
    </font>
    <font>
      <b/>
      <u/>
      <sz val="8"/>
      <name val="Arial"/>
      <family val="2"/>
      <charset val="238"/>
    </font>
    <font>
      <sz val="8"/>
      <name val="Times New Roman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8.0500000000000007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.0500000000000007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Symbol"/>
      <family val="1"/>
      <charset val="2"/>
    </font>
    <font>
      <vertAlign val="superscript"/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6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</cellStyleXfs>
  <cellXfs count="371">
    <xf numFmtId="0" fontId="0" fillId="0" borderId="0" xfId="0"/>
    <xf numFmtId="0" fontId="6" fillId="0" borderId="0" xfId="1"/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textRotation="90" wrapText="1"/>
    </xf>
    <xf numFmtId="0" fontId="4" fillId="0" borderId="0" xfId="1" applyFont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49" fontId="5" fillId="0" borderId="11" xfId="1" applyNumberFormat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6" fillId="0" borderId="15" xfId="1" applyBorder="1"/>
    <xf numFmtId="0" fontId="6" fillId="0" borderId="16" xfId="1" applyBorder="1"/>
    <xf numFmtId="0" fontId="6" fillId="0" borderId="17" xfId="1" applyBorder="1"/>
    <xf numFmtId="0" fontId="6" fillId="0" borderId="0" xfId="1" applyAlignment="1">
      <alignment horizontal="left"/>
    </xf>
    <xf numFmtId="0" fontId="6" fillId="0" borderId="0" xfId="1" applyAlignment="1">
      <alignment horizontal="center"/>
    </xf>
    <xf numFmtId="0" fontId="6" fillId="0" borderId="18" xfId="1" applyBorder="1"/>
    <xf numFmtId="0" fontId="6" fillId="0" borderId="11" xfId="1" applyBorder="1"/>
    <xf numFmtId="0" fontId="3" fillId="0" borderId="18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wrapText="1"/>
    </xf>
    <xf numFmtId="0" fontId="4" fillId="0" borderId="11" xfId="1" applyFont="1" applyBorder="1" applyAlignment="1">
      <alignment horizontal="center" wrapText="1"/>
    </xf>
    <xf numFmtId="0" fontId="3" fillId="0" borderId="0" xfId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6" fillId="0" borderId="28" xfId="1" applyBorder="1"/>
    <xf numFmtId="0" fontId="9" fillId="0" borderId="0" xfId="2"/>
    <xf numFmtId="0" fontId="10" fillId="0" borderId="0" xfId="2" applyFont="1"/>
    <xf numFmtId="0" fontId="12" fillId="0" borderId="0" xfId="2" applyFont="1"/>
    <xf numFmtId="0" fontId="3" fillId="0" borderId="37" xfId="2" applyFont="1" applyBorder="1" applyAlignment="1">
      <alignment horizontal="center" vertical="center" wrapText="1"/>
    </xf>
    <xf numFmtId="49" fontId="5" fillId="0" borderId="11" xfId="2" applyNumberFormat="1" applyFont="1" applyBorder="1" applyAlignment="1">
      <alignment horizontal="center" vertical="center" wrapText="1"/>
    </xf>
    <xf numFmtId="49" fontId="5" fillId="0" borderId="12" xfId="2" applyNumberFormat="1" applyFont="1" applyBorder="1" applyAlignment="1">
      <alignment horizontal="center" vertical="center" wrapText="1"/>
    </xf>
    <xf numFmtId="49" fontId="5" fillId="0" borderId="11" xfId="2" applyNumberFormat="1" applyFont="1" applyBorder="1" applyAlignment="1">
      <alignment horizontal="center"/>
    </xf>
    <xf numFmtId="0" fontId="14" fillId="0" borderId="0" xfId="2" applyFont="1" applyAlignment="1">
      <alignment vertical="center"/>
    </xf>
    <xf numFmtId="0" fontId="5" fillId="0" borderId="0" xfId="2" applyFont="1" applyAlignment="1">
      <alignment horizontal="left"/>
    </xf>
    <xf numFmtId="0" fontId="9" fillId="0" borderId="0" xfId="2" applyAlignment="1">
      <alignment horizontal="center"/>
    </xf>
    <xf numFmtId="2" fontId="9" fillId="0" borderId="0" xfId="2" applyNumberFormat="1" applyAlignment="1">
      <alignment horizontal="center"/>
    </xf>
    <xf numFmtId="0" fontId="14" fillId="0" borderId="0" xfId="2" applyFont="1"/>
    <xf numFmtId="0" fontId="9" fillId="0" borderId="0" xfId="1" applyFont="1" applyAlignment="1">
      <alignment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5" fillId="0" borderId="0" xfId="1" applyFont="1"/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15" fillId="0" borderId="0" xfId="3" applyFont="1"/>
    <xf numFmtId="0" fontId="7" fillId="0" borderId="0" xfId="3" applyFont="1"/>
    <xf numFmtId="0" fontId="16" fillId="0" borderId="0" xfId="3" applyFont="1"/>
    <xf numFmtId="49" fontId="18" fillId="0" borderId="11" xfId="2" applyNumberFormat="1" applyFont="1" applyBorder="1" applyAlignment="1">
      <alignment horizontal="center" vertical="center"/>
    </xf>
    <xf numFmtId="49" fontId="5" fillId="0" borderId="12" xfId="3" applyNumberFormat="1" applyFont="1" applyBorder="1" applyAlignment="1">
      <alignment horizontal="left" vertical="center"/>
    </xf>
    <xf numFmtId="49" fontId="18" fillId="0" borderId="30" xfId="2" applyNumberFormat="1" applyFont="1" applyBorder="1" applyAlignment="1">
      <alignment vertical="center"/>
    </xf>
    <xf numFmtId="49" fontId="18" fillId="0" borderId="35" xfId="2" applyNumberFormat="1" applyFont="1" applyBorder="1" applyAlignment="1">
      <alignment horizontal="center" vertical="center"/>
    </xf>
    <xf numFmtId="0" fontId="5" fillId="0" borderId="0" xfId="2" applyFont="1"/>
    <xf numFmtId="49" fontId="18" fillId="0" borderId="10" xfId="2" applyNumberFormat="1" applyFont="1" applyBorder="1" applyAlignment="1">
      <alignment horizontal="center" vertical="center"/>
    </xf>
    <xf numFmtId="0" fontId="15" fillId="0" borderId="0" xfId="3" applyFont="1" applyAlignment="1">
      <alignment horizontal="center"/>
    </xf>
    <xf numFmtId="0" fontId="5" fillId="0" borderId="0" xfId="3" applyFont="1" applyAlignment="1">
      <alignment horizontal="center"/>
    </xf>
    <xf numFmtId="1" fontId="17" fillId="0" borderId="36" xfId="2" applyNumberFormat="1" applyFont="1" applyBorder="1" applyAlignment="1">
      <alignment horizontal="center" vertical="center"/>
    </xf>
    <xf numFmtId="1" fontId="18" fillId="0" borderId="11" xfId="2" applyNumberFormat="1" applyFont="1" applyBorder="1" applyAlignment="1">
      <alignment horizontal="center" vertical="center"/>
    </xf>
    <xf numFmtId="0" fontId="0" fillId="0" borderId="40" xfId="0" applyBorder="1"/>
    <xf numFmtId="0" fontId="0" fillId="0" borderId="11" xfId="0" applyBorder="1"/>
    <xf numFmtId="164" fontId="3" fillId="0" borderId="35" xfId="1" applyNumberFormat="1" applyFont="1" applyBorder="1" applyAlignment="1">
      <alignment horizontal="center"/>
    </xf>
    <xf numFmtId="0" fontId="4" fillId="0" borderId="11" xfId="1" applyFont="1" applyBorder="1" applyAlignment="1">
      <alignment horizontal="right"/>
    </xf>
    <xf numFmtId="0" fontId="4" fillId="0" borderId="10" xfId="1" applyFont="1" applyBorder="1" applyAlignment="1">
      <alignment horizontal="center" wrapText="1"/>
    </xf>
    <xf numFmtId="0" fontId="6" fillId="0" borderId="36" xfId="1" applyBorder="1"/>
    <xf numFmtId="0" fontId="4" fillId="0" borderId="10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164" fontId="4" fillId="5" borderId="18" xfId="1" applyNumberFormat="1" applyFont="1" applyFill="1" applyBorder="1" applyAlignment="1">
      <alignment horizontal="center" vertical="center"/>
    </xf>
    <xf numFmtId="164" fontId="4" fillId="5" borderId="10" xfId="1" applyNumberFormat="1" applyFont="1" applyFill="1" applyBorder="1" applyAlignment="1">
      <alignment horizontal="center" vertical="center"/>
    </xf>
    <xf numFmtId="164" fontId="4" fillId="5" borderId="11" xfId="1" applyNumberFormat="1" applyFont="1" applyFill="1" applyBorder="1" applyAlignment="1">
      <alignment horizontal="center" vertical="center"/>
    </xf>
    <xf numFmtId="164" fontId="20" fillId="5" borderId="11" xfId="2" applyNumberFormat="1" applyFont="1" applyFill="1" applyBorder="1" applyAlignment="1">
      <alignment horizontal="center" vertical="center"/>
    </xf>
    <xf numFmtId="164" fontId="20" fillId="4" borderId="11" xfId="2" applyNumberFormat="1" applyFont="1" applyFill="1" applyBorder="1" applyAlignment="1">
      <alignment horizontal="center" vertical="center"/>
    </xf>
    <xf numFmtId="164" fontId="4" fillId="4" borderId="11" xfId="1" applyNumberFormat="1" applyFont="1" applyFill="1" applyBorder="1" applyAlignment="1">
      <alignment horizontal="center" vertical="center"/>
    </xf>
    <xf numFmtId="164" fontId="3" fillId="3" borderId="35" xfId="1" applyNumberFormat="1" applyFont="1" applyFill="1" applyBorder="1" applyAlignment="1">
      <alignment horizontal="center"/>
    </xf>
    <xf numFmtId="0" fontId="1" fillId="0" borderId="11" xfId="0" applyFont="1" applyBorder="1"/>
    <xf numFmtId="164" fontId="4" fillId="3" borderId="35" xfId="1" applyNumberFormat="1" applyFont="1" applyFill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39" xfId="1" applyFont="1" applyBorder="1" applyAlignment="1">
      <alignment horizontal="center"/>
    </xf>
    <xf numFmtId="0" fontId="3" fillId="0" borderId="14" xfId="1" applyFont="1" applyBorder="1" applyAlignment="1">
      <alignment horizontal="center" vertical="center"/>
    </xf>
    <xf numFmtId="164" fontId="4" fillId="4" borderId="14" xfId="1" applyNumberFormat="1" applyFont="1" applyFill="1" applyBorder="1" applyAlignment="1">
      <alignment horizontal="center" vertical="center"/>
    </xf>
    <xf numFmtId="0" fontId="6" fillId="0" borderId="13" xfId="1" applyBorder="1" applyAlignment="1">
      <alignment vertical="center"/>
    </xf>
    <xf numFmtId="0" fontId="6" fillId="0" borderId="14" xfId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/>
    </xf>
    <xf numFmtId="0" fontId="3" fillId="0" borderId="17" xfId="1" applyFont="1" applyBorder="1" applyAlignment="1">
      <alignment horizontal="center" vertical="center"/>
    </xf>
    <xf numFmtId="0" fontId="6" fillId="0" borderId="30" xfId="1" applyBorder="1"/>
    <xf numFmtId="0" fontId="6" fillId="0" borderId="23" xfId="1" applyBorder="1"/>
    <xf numFmtId="0" fontId="3" fillId="3" borderId="18" xfId="1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 vertical="center"/>
    </xf>
    <xf numFmtId="0" fontId="6" fillId="0" borderId="10" xfId="1" applyBorder="1" applyAlignment="1">
      <alignment horizontal="center"/>
    </xf>
    <xf numFmtId="0" fontId="21" fillId="0" borderId="40" xfId="0" applyFont="1" applyBorder="1"/>
    <xf numFmtId="164" fontId="6" fillId="4" borderId="35" xfId="1" applyNumberFormat="1" applyFill="1" applyBorder="1" applyAlignment="1">
      <alignment horizontal="center"/>
    </xf>
    <xf numFmtId="0" fontId="21" fillId="0" borderId="11" xfId="0" applyFont="1" applyBorder="1"/>
    <xf numFmtId="164" fontId="6" fillId="0" borderId="35" xfId="1" applyNumberFormat="1" applyBorder="1" applyAlignment="1">
      <alignment horizontal="center"/>
    </xf>
    <xf numFmtId="0" fontId="22" fillId="0" borderId="11" xfId="0" applyFont="1" applyBorder="1" applyAlignment="1">
      <alignment horizontal="right"/>
    </xf>
    <xf numFmtId="0" fontId="6" fillId="0" borderId="35" xfId="1" applyBorder="1" applyAlignment="1">
      <alignment horizontal="center"/>
    </xf>
    <xf numFmtId="0" fontId="3" fillId="0" borderId="12" xfId="0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49" fontId="18" fillId="3" borderId="31" xfId="0" applyNumberFormat="1" applyFont="1" applyFill="1" applyBorder="1" applyAlignment="1">
      <alignment vertical="center"/>
    </xf>
    <xf numFmtId="49" fontId="18" fillId="3" borderId="30" xfId="0" applyNumberFormat="1" applyFont="1" applyFill="1" applyBorder="1" applyAlignment="1">
      <alignment vertical="center"/>
    </xf>
    <xf numFmtId="49" fontId="18" fillId="3" borderId="18" xfId="0" applyNumberFormat="1" applyFont="1" applyFill="1" applyBorder="1" applyAlignment="1">
      <alignment vertical="center"/>
    </xf>
    <xf numFmtId="49" fontId="18" fillId="3" borderId="11" xfId="0" applyNumberFormat="1" applyFont="1" applyFill="1" applyBorder="1" applyAlignment="1">
      <alignment horizontal="center" vertical="center"/>
    </xf>
    <xf numFmtId="49" fontId="18" fillId="3" borderId="36" xfId="0" applyNumberFormat="1" applyFont="1" applyFill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49" fontId="20" fillId="3" borderId="31" xfId="0" applyNumberFormat="1" applyFont="1" applyFill="1" applyBorder="1" applyAlignment="1">
      <alignment vertical="center"/>
    </xf>
    <xf numFmtId="0" fontId="5" fillId="0" borderId="0" xfId="0" applyFont="1"/>
    <xf numFmtId="49" fontId="19" fillId="0" borderId="30" xfId="0" applyNumberFormat="1" applyFont="1" applyBorder="1" applyAlignment="1">
      <alignment vertical="center"/>
    </xf>
    <xf numFmtId="49" fontId="19" fillId="0" borderId="11" xfId="0" applyNumberFormat="1" applyFont="1" applyBorder="1" applyAlignment="1">
      <alignment horizontal="center" vertical="center"/>
    </xf>
    <xf numFmtId="49" fontId="19" fillId="0" borderId="3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wrapText="1"/>
    </xf>
    <xf numFmtId="0" fontId="3" fillId="0" borderId="7" xfId="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8" fillId="0" borderId="11" xfId="0" applyFont="1" applyBorder="1"/>
    <xf numFmtId="0" fontId="5" fillId="0" borderId="11" xfId="0" applyFont="1" applyBorder="1" applyAlignment="1">
      <alignment wrapText="1"/>
    </xf>
    <xf numFmtId="0" fontId="5" fillId="0" borderId="18" xfId="0" applyFont="1" applyBorder="1"/>
    <xf numFmtId="0" fontId="0" fillId="0" borderId="18" xfId="0" applyBorder="1"/>
    <xf numFmtId="164" fontId="5" fillId="0" borderId="18" xfId="0" applyNumberFormat="1" applyFont="1" applyBorder="1"/>
    <xf numFmtId="164" fontId="5" fillId="0" borderId="11" xfId="0" applyNumberFormat="1" applyFont="1" applyBorder="1"/>
    <xf numFmtId="0" fontId="0" fillId="0" borderId="18" xfId="0" applyBorder="1" applyAlignment="1">
      <alignment horizontal="center"/>
    </xf>
    <xf numFmtId="49" fontId="7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49" fontId="8" fillId="0" borderId="36" xfId="1" quotePrefix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0" fontId="5" fillId="0" borderId="36" xfId="1" applyFont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36" xfId="1" applyFont="1" applyBorder="1" applyAlignment="1">
      <alignment horizontal="center" vertical="center" wrapText="1"/>
    </xf>
    <xf numFmtId="49" fontId="5" fillId="0" borderId="36" xfId="1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49" fontId="4" fillId="0" borderId="36" xfId="1" applyNumberFormat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4" fillId="0" borderId="35" xfId="0" applyFont="1" applyBorder="1" applyAlignment="1">
      <alignment horizontal="right"/>
    </xf>
    <xf numFmtId="0" fontId="17" fillId="0" borderId="11" xfId="0" applyFont="1" applyBorder="1" applyAlignment="1">
      <alignment horizontal="center" vertical="center"/>
    </xf>
    <xf numFmtId="0" fontId="23" fillId="0" borderId="31" xfId="0" applyFont="1" applyBorder="1" applyAlignment="1">
      <alignment vertical="center"/>
    </xf>
    <xf numFmtId="0" fontId="17" fillId="0" borderId="3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49" fontId="18" fillId="0" borderId="30" xfId="0" applyNumberFormat="1" applyFont="1" applyBorder="1" applyAlignment="1">
      <alignment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 shrinkToFit="1"/>
    </xf>
    <xf numFmtId="49" fontId="8" fillId="0" borderId="12" xfId="3" applyNumberFormat="1" applyFont="1" applyBorder="1" applyAlignment="1">
      <alignment horizontal="left" vertical="center"/>
    </xf>
    <xf numFmtId="49" fontId="19" fillId="0" borderId="31" xfId="0" applyNumberFormat="1" applyFont="1" applyBorder="1" applyAlignment="1">
      <alignment vertical="center"/>
    </xf>
    <xf numFmtId="49" fontId="19" fillId="0" borderId="18" xfId="0" applyNumberFormat="1" applyFont="1" applyBorder="1" applyAlignment="1">
      <alignment vertical="center"/>
    </xf>
    <xf numFmtId="49" fontId="3" fillId="0" borderId="10" xfId="3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left" vertical="center"/>
    </xf>
    <xf numFmtId="49" fontId="8" fillId="0" borderId="12" xfId="3" applyNumberFormat="1" applyFont="1" applyBorder="1" applyAlignment="1">
      <alignment vertical="center"/>
    </xf>
    <xf numFmtId="49" fontId="18" fillId="0" borderId="11" xfId="0" applyNumberFormat="1" applyFont="1" applyBorder="1" applyAlignment="1">
      <alignment horizontal="left" vertical="center"/>
    </xf>
    <xf numFmtId="49" fontId="18" fillId="0" borderId="35" xfId="0" applyNumberFormat="1" applyFont="1" applyBorder="1" applyAlignment="1">
      <alignment horizontal="center" vertical="center"/>
    </xf>
    <xf numFmtId="49" fontId="5" fillId="0" borderId="12" xfId="3" applyNumberFormat="1" applyFont="1" applyBorder="1" applyAlignment="1">
      <alignment vertical="center"/>
    </xf>
    <xf numFmtId="49" fontId="5" fillId="0" borderId="31" xfId="3" applyNumberFormat="1" applyFont="1" applyBorder="1" applyAlignment="1">
      <alignment vertical="center"/>
    </xf>
    <xf numFmtId="49" fontId="3" fillId="0" borderId="31" xfId="3" applyNumberFormat="1" applyFont="1" applyBorder="1" applyAlignment="1">
      <alignment vertical="center"/>
    </xf>
    <xf numFmtId="49" fontId="24" fillId="0" borderId="11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/>
    </xf>
    <xf numFmtId="165" fontId="3" fillId="0" borderId="12" xfId="0" applyNumberFormat="1" applyFont="1" applyBorder="1" applyAlignment="1">
      <alignment horizontal="left" vertical="center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5" fillId="0" borderId="10" xfId="2" applyNumberFormat="1" applyFont="1" applyBorder="1" applyAlignment="1">
      <alignment horizontal="center" vertical="center"/>
    </xf>
    <xf numFmtId="2" fontId="5" fillId="0" borderId="12" xfId="2" applyNumberFormat="1" applyFont="1" applyBorder="1" applyAlignment="1">
      <alignment horizontal="left" vertical="center"/>
    </xf>
    <xf numFmtId="1" fontId="5" fillId="0" borderId="11" xfId="0" applyNumberFormat="1" applyFont="1" applyBorder="1" applyAlignment="1">
      <alignment horizontal="center" vertical="center"/>
    </xf>
    <xf numFmtId="2" fontId="5" fillId="0" borderId="36" xfId="0" applyNumberFormat="1" applyFont="1" applyBorder="1" applyAlignment="1">
      <alignment horizontal="center" vertical="center"/>
    </xf>
    <xf numFmtId="49" fontId="5" fillId="0" borderId="11" xfId="2" applyNumberFormat="1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 wrapText="1"/>
    </xf>
    <xf numFmtId="49" fontId="5" fillId="0" borderId="14" xfId="2" applyNumberFormat="1" applyFont="1" applyBorder="1" applyAlignment="1">
      <alignment horizontal="left" vertical="center"/>
    </xf>
    <xf numFmtId="2" fontId="5" fillId="0" borderId="12" xfId="2" applyNumberFormat="1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2" fontId="5" fillId="0" borderId="31" xfId="0" applyNumberFormat="1" applyFont="1" applyBorder="1" applyAlignment="1">
      <alignment horizontal="left" vertical="center"/>
    </xf>
    <xf numFmtId="0" fontId="5" fillId="0" borderId="31" xfId="0" quotePrefix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left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/>
    </xf>
    <xf numFmtId="49" fontId="5" fillId="0" borderId="38" xfId="0" applyNumberFormat="1" applyFont="1" applyBorder="1" applyAlignment="1">
      <alignment horizontal="left" vertical="center"/>
    </xf>
    <xf numFmtId="49" fontId="5" fillId="0" borderId="10" xfId="0" applyNumberFormat="1" applyFont="1" applyBorder="1" applyAlignment="1">
      <alignment horizontal="center" vertical="center"/>
    </xf>
    <xf numFmtId="2" fontId="13" fillId="0" borderId="12" xfId="0" applyNumberFormat="1" applyFont="1" applyBorder="1" applyAlignment="1">
      <alignment horizontal="left" vertical="center"/>
    </xf>
    <xf numFmtId="2" fontId="8" fillId="0" borderId="11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2" fillId="0" borderId="11" xfId="0" applyFont="1" applyBorder="1"/>
    <xf numFmtId="0" fontId="27" fillId="0" borderId="11" xfId="0" applyFont="1" applyBorder="1"/>
    <xf numFmtId="0" fontId="21" fillId="0" borderId="22" xfId="0" applyFont="1" applyBorder="1"/>
    <xf numFmtId="1" fontId="3" fillId="0" borderId="14" xfId="1" applyNumberFormat="1" applyFont="1" applyBorder="1" applyAlignment="1">
      <alignment horizontal="center" vertical="center"/>
    </xf>
    <xf numFmtId="49" fontId="5" fillId="0" borderId="0" xfId="2" applyNumberFormat="1" applyFont="1"/>
    <xf numFmtId="1" fontId="20" fillId="0" borderId="11" xfId="2" applyNumberFormat="1" applyFont="1" applyBorder="1" applyAlignment="1">
      <alignment horizontal="center" vertical="center"/>
    </xf>
    <xf numFmtId="164" fontId="4" fillId="0" borderId="35" xfId="1" applyNumberFormat="1" applyFont="1" applyBorder="1" applyAlignment="1">
      <alignment horizontal="center"/>
    </xf>
    <xf numFmtId="0" fontId="21" fillId="3" borderId="11" xfId="0" applyFont="1" applyFill="1" applyBorder="1" applyAlignment="1">
      <alignment wrapText="1"/>
    </xf>
    <xf numFmtId="0" fontId="21" fillId="3" borderId="11" xfId="0" applyFont="1" applyFill="1" applyBorder="1"/>
    <xf numFmtId="164" fontId="5" fillId="0" borderId="0" xfId="1" applyNumberFormat="1" applyFont="1"/>
    <xf numFmtId="164" fontId="3" fillId="6" borderId="35" xfId="1" applyNumberFormat="1" applyFont="1" applyFill="1" applyBorder="1" applyAlignment="1">
      <alignment horizontal="center"/>
    </xf>
    <xf numFmtId="164" fontId="3" fillId="4" borderId="35" xfId="1" applyNumberFormat="1" applyFont="1" applyFill="1" applyBorder="1" applyAlignment="1">
      <alignment horizontal="center"/>
    </xf>
    <xf numFmtId="164" fontId="4" fillId="4" borderId="35" xfId="1" applyNumberFormat="1" applyFont="1" applyFill="1" applyBorder="1" applyAlignment="1">
      <alignment horizontal="center"/>
    </xf>
    <xf numFmtId="164" fontId="6" fillId="6" borderId="35" xfId="1" applyNumberFormat="1" applyFill="1" applyBorder="1" applyAlignment="1">
      <alignment horizontal="center"/>
    </xf>
    <xf numFmtId="164" fontId="5" fillId="6" borderId="18" xfId="0" applyNumberFormat="1" applyFont="1" applyFill="1" applyBorder="1"/>
    <xf numFmtId="164" fontId="5" fillId="6" borderId="11" xfId="0" applyNumberFormat="1" applyFont="1" applyFill="1" applyBorder="1"/>
    <xf numFmtId="1" fontId="3" fillId="6" borderId="18" xfId="0" applyNumberFormat="1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8" xfId="1" applyFont="1" applyFill="1" applyBorder="1" applyAlignment="1">
      <alignment horizontal="center" vertical="center"/>
    </xf>
    <xf numFmtId="0" fontId="3" fillId="6" borderId="11" xfId="1" applyFont="1" applyFill="1" applyBorder="1" applyAlignment="1">
      <alignment horizontal="center" vertical="center"/>
    </xf>
    <xf numFmtId="1" fontId="17" fillId="6" borderId="36" xfId="2" applyNumberFormat="1" applyFont="1" applyFill="1" applyBorder="1" applyAlignment="1">
      <alignment horizontal="center" vertical="center"/>
    </xf>
    <xf numFmtId="1" fontId="18" fillId="6" borderId="11" xfId="2" applyNumberFormat="1" applyFont="1" applyFill="1" applyBorder="1" applyAlignment="1">
      <alignment horizontal="center" vertical="center"/>
    </xf>
    <xf numFmtId="166" fontId="18" fillId="6" borderId="11" xfId="0" applyNumberFormat="1" applyFont="1" applyFill="1" applyBorder="1" applyAlignment="1">
      <alignment horizontal="center" vertical="center"/>
    </xf>
    <xf numFmtId="0" fontId="3" fillId="6" borderId="10" xfId="1" applyFont="1" applyFill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164" fontId="7" fillId="4" borderId="35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6" fillId="0" borderId="19" xfId="1" applyBorder="1" applyAlignment="1">
      <alignment horizontal="center"/>
    </xf>
    <xf numFmtId="0" fontId="6" fillId="0" borderId="13" xfId="1" applyBorder="1" applyAlignment="1">
      <alignment horizontal="center"/>
    </xf>
    <xf numFmtId="0" fontId="6" fillId="0" borderId="18" xfId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6" fillId="0" borderId="2" xfId="1" applyBorder="1" applyAlignment="1">
      <alignment horizontal="center" vertical="center"/>
    </xf>
    <xf numFmtId="0" fontId="6" fillId="0" borderId="3" xfId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6" fillId="0" borderId="10" xfId="1" applyBorder="1" applyAlignment="1">
      <alignment horizontal="center"/>
    </xf>
    <xf numFmtId="0" fontId="6" fillId="0" borderId="11" xfId="1" applyBorder="1" applyAlignment="1">
      <alignment horizontal="center"/>
    </xf>
    <xf numFmtId="0" fontId="4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3" fillId="0" borderId="25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8" fillId="0" borderId="31" xfId="1" applyFont="1" applyBorder="1" applyAlignment="1">
      <alignment horizontal="left" vertical="center" wrapText="1"/>
    </xf>
    <xf numFmtId="0" fontId="8" fillId="0" borderId="30" xfId="1" applyFont="1" applyBorder="1" applyAlignment="1">
      <alignment horizontal="left" vertical="center" wrapText="1"/>
    </xf>
    <xf numFmtId="0" fontId="8" fillId="0" borderId="38" xfId="1" applyFont="1" applyBorder="1" applyAlignment="1">
      <alignment horizontal="left" vertical="center" wrapText="1"/>
    </xf>
    <xf numFmtId="0" fontId="8" fillId="0" borderId="12" xfId="1" applyFont="1" applyBorder="1" applyAlignment="1">
      <alignment horizontal="left" vertical="center" wrapText="1"/>
    </xf>
    <xf numFmtId="0" fontId="8" fillId="0" borderId="13" xfId="1" applyFont="1" applyBorder="1" applyAlignment="1">
      <alignment horizontal="left" vertical="center" wrapText="1"/>
    </xf>
    <xf numFmtId="0" fontId="8" fillId="0" borderId="14" xfId="1" applyFont="1" applyBorder="1" applyAlignment="1">
      <alignment horizontal="left" vertical="center" wrapText="1"/>
    </xf>
    <xf numFmtId="165" fontId="5" fillId="0" borderId="10" xfId="3" applyNumberFormat="1" applyFont="1" applyBorder="1" applyAlignment="1">
      <alignment horizontal="center"/>
    </xf>
    <xf numFmtId="165" fontId="5" fillId="0" borderId="11" xfId="3" applyNumberFormat="1" applyFont="1" applyBorder="1" applyAlignment="1">
      <alignment horizontal="center"/>
    </xf>
    <xf numFmtId="0" fontId="3" fillId="0" borderId="21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4" fontId="3" fillId="0" borderId="45" xfId="4" applyFont="1" applyBorder="1" applyAlignment="1">
      <alignment horizontal="center" vertical="center"/>
    </xf>
    <xf numFmtId="44" fontId="3" fillId="0" borderId="33" xfId="4" applyFont="1" applyBorder="1" applyAlignment="1">
      <alignment horizontal="center" vertical="center"/>
    </xf>
    <xf numFmtId="0" fontId="2" fillId="0" borderId="41" xfId="3" applyFont="1" applyBorder="1" applyAlignment="1">
      <alignment horizontal="center" vertical="center"/>
    </xf>
    <xf numFmtId="0" fontId="2" fillId="0" borderId="42" xfId="3" applyFont="1" applyBorder="1" applyAlignment="1">
      <alignment horizontal="center" vertical="center"/>
    </xf>
    <xf numFmtId="0" fontId="2" fillId="0" borderId="43" xfId="3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2" fillId="0" borderId="44" xfId="3" applyFont="1" applyBorder="1" applyAlignment="1">
      <alignment horizontal="center" vertical="center"/>
    </xf>
    <xf numFmtId="0" fontId="2" fillId="0" borderId="29" xfId="3" applyFont="1" applyBorder="1" applyAlignment="1">
      <alignment horizontal="center" vertical="center"/>
    </xf>
    <xf numFmtId="0" fontId="2" fillId="0" borderId="30" xfId="3" applyFont="1" applyBorder="1" applyAlignment="1">
      <alignment horizontal="center" vertical="center"/>
    </xf>
    <xf numFmtId="0" fontId="2" fillId="0" borderId="38" xfId="3" applyFont="1" applyBorder="1" applyAlignment="1">
      <alignment horizontal="center" vertical="center"/>
    </xf>
    <xf numFmtId="0" fontId="3" fillId="0" borderId="20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/>
    </xf>
    <xf numFmtId="0" fontId="3" fillId="0" borderId="46" xfId="3" applyFont="1" applyBorder="1" applyAlignment="1">
      <alignment horizontal="center" vertical="center"/>
    </xf>
    <xf numFmtId="0" fontId="6" fillId="0" borderId="1" xfId="1" applyBorder="1" applyAlignment="1">
      <alignment horizontal="center"/>
    </xf>
    <xf numFmtId="0" fontId="6" fillId="0" borderId="2" xfId="1" applyBorder="1" applyAlignment="1">
      <alignment horizontal="center"/>
    </xf>
    <xf numFmtId="0" fontId="6" fillId="0" borderId="3" xfId="1" applyBorder="1" applyAlignment="1">
      <alignment horizontal="center"/>
    </xf>
    <xf numFmtId="0" fontId="4" fillId="0" borderId="27" xfId="1" applyFont="1" applyBorder="1" applyAlignment="1">
      <alignment horizontal="center" wrapText="1"/>
    </xf>
    <xf numFmtId="0" fontId="4" fillId="0" borderId="34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36" xfId="1" applyFont="1" applyBorder="1" applyAlignment="1">
      <alignment horizontal="center" wrapText="1"/>
    </xf>
    <xf numFmtId="0" fontId="4" fillId="0" borderId="32" xfId="1" applyFont="1" applyBorder="1" applyAlignment="1">
      <alignment horizontal="center" wrapText="1"/>
    </xf>
    <xf numFmtId="0" fontId="4" fillId="0" borderId="47" xfId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center"/>
    </xf>
    <xf numFmtId="49" fontId="3" fillId="0" borderId="47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left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horizontal="center" vertical="center" wrapText="1"/>
    </xf>
    <xf numFmtId="49" fontId="3" fillId="0" borderId="25" xfId="2" applyNumberFormat="1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 wrapText="1" shrinkToFit="1"/>
    </xf>
    <xf numFmtId="2" fontId="3" fillId="0" borderId="7" xfId="2" applyNumberFormat="1" applyFont="1" applyBorder="1" applyAlignment="1">
      <alignment horizontal="center" vertical="center" wrapText="1" shrinkToFit="1"/>
    </xf>
    <xf numFmtId="0" fontId="3" fillId="0" borderId="12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</cellXfs>
  <cellStyles count="5">
    <cellStyle name="Měna 2" xfId="4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_47402-G-40-20401rev.1 Soupis potrubních součástí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zoomScaleNormal="100" zoomScaleSheetLayoutView="100" workbookViewId="0">
      <selection activeCell="G9" sqref="G9"/>
    </sheetView>
  </sheetViews>
  <sheetFormatPr defaultRowHeight="12.75" x14ac:dyDescent="0.2"/>
  <cols>
    <col min="1" max="1" width="9.5703125" style="1" customWidth="1"/>
    <col min="2" max="2" width="60.7109375" style="18" customWidth="1"/>
    <col min="3" max="3" width="20.7109375" style="18" customWidth="1"/>
    <col min="4" max="6" width="9.140625" style="1"/>
    <col min="7" max="7" width="10.140625" style="1" bestFit="1" customWidth="1"/>
    <col min="8" max="247" width="9.140625" style="1"/>
    <col min="248" max="248" width="5.7109375" style="1" customWidth="1"/>
    <col min="249" max="249" width="9.7109375" style="1" customWidth="1"/>
    <col min="250" max="250" width="6.7109375" style="1" customWidth="1"/>
    <col min="251" max="251" width="20.7109375" style="1" customWidth="1"/>
    <col min="252" max="252" width="40.7109375" style="1" customWidth="1"/>
    <col min="253" max="253" width="15.7109375" style="1" customWidth="1"/>
    <col min="254" max="254" width="15.5703125" style="1" customWidth="1"/>
    <col min="255" max="256" width="13.5703125" style="1" customWidth="1"/>
    <col min="257" max="503" width="9.140625" style="1"/>
    <col min="504" max="504" width="5.7109375" style="1" customWidth="1"/>
    <col min="505" max="505" width="9.7109375" style="1" customWidth="1"/>
    <col min="506" max="506" width="6.7109375" style="1" customWidth="1"/>
    <col min="507" max="507" width="20.7109375" style="1" customWidth="1"/>
    <col min="508" max="508" width="40.7109375" style="1" customWidth="1"/>
    <col min="509" max="509" width="15.7109375" style="1" customWidth="1"/>
    <col min="510" max="510" width="15.5703125" style="1" customWidth="1"/>
    <col min="511" max="512" width="13.5703125" style="1" customWidth="1"/>
    <col min="513" max="759" width="9.140625" style="1"/>
    <col min="760" max="760" width="5.7109375" style="1" customWidth="1"/>
    <col min="761" max="761" width="9.7109375" style="1" customWidth="1"/>
    <col min="762" max="762" width="6.7109375" style="1" customWidth="1"/>
    <col min="763" max="763" width="20.7109375" style="1" customWidth="1"/>
    <col min="764" max="764" width="40.7109375" style="1" customWidth="1"/>
    <col min="765" max="765" width="15.7109375" style="1" customWidth="1"/>
    <col min="766" max="766" width="15.5703125" style="1" customWidth="1"/>
    <col min="767" max="768" width="13.5703125" style="1" customWidth="1"/>
    <col min="769" max="1015" width="9.140625" style="1"/>
    <col min="1016" max="1016" width="5.7109375" style="1" customWidth="1"/>
    <col min="1017" max="1017" width="9.7109375" style="1" customWidth="1"/>
    <col min="1018" max="1018" width="6.7109375" style="1" customWidth="1"/>
    <col min="1019" max="1019" width="20.7109375" style="1" customWidth="1"/>
    <col min="1020" max="1020" width="40.7109375" style="1" customWidth="1"/>
    <col min="1021" max="1021" width="15.7109375" style="1" customWidth="1"/>
    <col min="1022" max="1022" width="15.5703125" style="1" customWidth="1"/>
    <col min="1023" max="1024" width="13.5703125" style="1" customWidth="1"/>
    <col min="1025" max="1271" width="9.140625" style="1"/>
    <col min="1272" max="1272" width="5.7109375" style="1" customWidth="1"/>
    <col min="1273" max="1273" width="9.7109375" style="1" customWidth="1"/>
    <col min="1274" max="1274" width="6.7109375" style="1" customWidth="1"/>
    <col min="1275" max="1275" width="20.7109375" style="1" customWidth="1"/>
    <col min="1276" max="1276" width="40.7109375" style="1" customWidth="1"/>
    <col min="1277" max="1277" width="15.7109375" style="1" customWidth="1"/>
    <col min="1278" max="1278" width="15.5703125" style="1" customWidth="1"/>
    <col min="1279" max="1280" width="13.5703125" style="1" customWidth="1"/>
    <col min="1281" max="1527" width="9.140625" style="1"/>
    <col min="1528" max="1528" width="5.7109375" style="1" customWidth="1"/>
    <col min="1529" max="1529" width="9.7109375" style="1" customWidth="1"/>
    <col min="1530" max="1530" width="6.7109375" style="1" customWidth="1"/>
    <col min="1531" max="1531" width="20.7109375" style="1" customWidth="1"/>
    <col min="1532" max="1532" width="40.7109375" style="1" customWidth="1"/>
    <col min="1533" max="1533" width="15.7109375" style="1" customWidth="1"/>
    <col min="1534" max="1534" width="15.5703125" style="1" customWidth="1"/>
    <col min="1535" max="1536" width="13.5703125" style="1" customWidth="1"/>
    <col min="1537" max="1783" width="9.140625" style="1"/>
    <col min="1784" max="1784" width="5.7109375" style="1" customWidth="1"/>
    <col min="1785" max="1785" width="9.7109375" style="1" customWidth="1"/>
    <col min="1786" max="1786" width="6.7109375" style="1" customWidth="1"/>
    <col min="1787" max="1787" width="20.7109375" style="1" customWidth="1"/>
    <col min="1788" max="1788" width="40.7109375" style="1" customWidth="1"/>
    <col min="1789" max="1789" width="15.7109375" style="1" customWidth="1"/>
    <col min="1790" max="1790" width="15.5703125" style="1" customWidth="1"/>
    <col min="1791" max="1792" width="13.5703125" style="1" customWidth="1"/>
    <col min="1793" max="2039" width="9.140625" style="1"/>
    <col min="2040" max="2040" width="5.7109375" style="1" customWidth="1"/>
    <col min="2041" max="2041" width="9.7109375" style="1" customWidth="1"/>
    <col min="2042" max="2042" width="6.7109375" style="1" customWidth="1"/>
    <col min="2043" max="2043" width="20.7109375" style="1" customWidth="1"/>
    <col min="2044" max="2044" width="40.7109375" style="1" customWidth="1"/>
    <col min="2045" max="2045" width="15.7109375" style="1" customWidth="1"/>
    <col min="2046" max="2046" width="15.5703125" style="1" customWidth="1"/>
    <col min="2047" max="2048" width="13.5703125" style="1" customWidth="1"/>
    <col min="2049" max="2295" width="9.140625" style="1"/>
    <col min="2296" max="2296" width="5.7109375" style="1" customWidth="1"/>
    <col min="2297" max="2297" width="9.7109375" style="1" customWidth="1"/>
    <col min="2298" max="2298" width="6.7109375" style="1" customWidth="1"/>
    <col min="2299" max="2299" width="20.7109375" style="1" customWidth="1"/>
    <col min="2300" max="2300" width="40.7109375" style="1" customWidth="1"/>
    <col min="2301" max="2301" width="15.7109375" style="1" customWidth="1"/>
    <col min="2302" max="2302" width="15.5703125" style="1" customWidth="1"/>
    <col min="2303" max="2304" width="13.5703125" style="1" customWidth="1"/>
    <col min="2305" max="2551" width="9.140625" style="1"/>
    <col min="2552" max="2552" width="5.7109375" style="1" customWidth="1"/>
    <col min="2553" max="2553" width="9.7109375" style="1" customWidth="1"/>
    <col min="2554" max="2554" width="6.7109375" style="1" customWidth="1"/>
    <col min="2555" max="2555" width="20.7109375" style="1" customWidth="1"/>
    <col min="2556" max="2556" width="40.7109375" style="1" customWidth="1"/>
    <col min="2557" max="2557" width="15.7109375" style="1" customWidth="1"/>
    <col min="2558" max="2558" width="15.5703125" style="1" customWidth="1"/>
    <col min="2559" max="2560" width="13.5703125" style="1" customWidth="1"/>
    <col min="2561" max="2807" width="9.140625" style="1"/>
    <col min="2808" max="2808" width="5.7109375" style="1" customWidth="1"/>
    <col min="2809" max="2809" width="9.7109375" style="1" customWidth="1"/>
    <col min="2810" max="2810" width="6.7109375" style="1" customWidth="1"/>
    <col min="2811" max="2811" width="20.7109375" style="1" customWidth="1"/>
    <col min="2812" max="2812" width="40.7109375" style="1" customWidth="1"/>
    <col min="2813" max="2813" width="15.7109375" style="1" customWidth="1"/>
    <col min="2814" max="2814" width="15.5703125" style="1" customWidth="1"/>
    <col min="2815" max="2816" width="13.5703125" style="1" customWidth="1"/>
    <col min="2817" max="3063" width="9.140625" style="1"/>
    <col min="3064" max="3064" width="5.7109375" style="1" customWidth="1"/>
    <col min="3065" max="3065" width="9.7109375" style="1" customWidth="1"/>
    <col min="3066" max="3066" width="6.7109375" style="1" customWidth="1"/>
    <col min="3067" max="3067" width="20.7109375" style="1" customWidth="1"/>
    <col min="3068" max="3068" width="40.7109375" style="1" customWidth="1"/>
    <col min="3069" max="3069" width="15.7109375" style="1" customWidth="1"/>
    <col min="3070" max="3070" width="15.5703125" style="1" customWidth="1"/>
    <col min="3071" max="3072" width="13.5703125" style="1" customWidth="1"/>
    <col min="3073" max="3319" width="9.140625" style="1"/>
    <col min="3320" max="3320" width="5.7109375" style="1" customWidth="1"/>
    <col min="3321" max="3321" width="9.7109375" style="1" customWidth="1"/>
    <col min="3322" max="3322" width="6.7109375" style="1" customWidth="1"/>
    <col min="3323" max="3323" width="20.7109375" style="1" customWidth="1"/>
    <col min="3324" max="3324" width="40.7109375" style="1" customWidth="1"/>
    <col min="3325" max="3325" width="15.7109375" style="1" customWidth="1"/>
    <col min="3326" max="3326" width="15.5703125" style="1" customWidth="1"/>
    <col min="3327" max="3328" width="13.5703125" style="1" customWidth="1"/>
    <col min="3329" max="3575" width="9.140625" style="1"/>
    <col min="3576" max="3576" width="5.7109375" style="1" customWidth="1"/>
    <col min="3577" max="3577" width="9.7109375" style="1" customWidth="1"/>
    <col min="3578" max="3578" width="6.7109375" style="1" customWidth="1"/>
    <col min="3579" max="3579" width="20.7109375" style="1" customWidth="1"/>
    <col min="3580" max="3580" width="40.7109375" style="1" customWidth="1"/>
    <col min="3581" max="3581" width="15.7109375" style="1" customWidth="1"/>
    <col min="3582" max="3582" width="15.5703125" style="1" customWidth="1"/>
    <col min="3583" max="3584" width="13.5703125" style="1" customWidth="1"/>
    <col min="3585" max="3831" width="9.140625" style="1"/>
    <col min="3832" max="3832" width="5.7109375" style="1" customWidth="1"/>
    <col min="3833" max="3833" width="9.7109375" style="1" customWidth="1"/>
    <col min="3834" max="3834" width="6.7109375" style="1" customWidth="1"/>
    <col min="3835" max="3835" width="20.7109375" style="1" customWidth="1"/>
    <col min="3836" max="3836" width="40.7109375" style="1" customWidth="1"/>
    <col min="3837" max="3837" width="15.7109375" style="1" customWidth="1"/>
    <col min="3838" max="3838" width="15.5703125" style="1" customWidth="1"/>
    <col min="3839" max="3840" width="13.5703125" style="1" customWidth="1"/>
    <col min="3841" max="4087" width="9.140625" style="1"/>
    <col min="4088" max="4088" width="5.7109375" style="1" customWidth="1"/>
    <col min="4089" max="4089" width="9.7109375" style="1" customWidth="1"/>
    <col min="4090" max="4090" width="6.7109375" style="1" customWidth="1"/>
    <col min="4091" max="4091" width="20.7109375" style="1" customWidth="1"/>
    <col min="4092" max="4092" width="40.7109375" style="1" customWidth="1"/>
    <col min="4093" max="4093" width="15.7109375" style="1" customWidth="1"/>
    <col min="4094" max="4094" width="15.5703125" style="1" customWidth="1"/>
    <col min="4095" max="4096" width="13.5703125" style="1" customWidth="1"/>
    <col min="4097" max="4343" width="9.140625" style="1"/>
    <col min="4344" max="4344" width="5.7109375" style="1" customWidth="1"/>
    <col min="4345" max="4345" width="9.7109375" style="1" customWidth="1"/>
    <col min="4346" max="4346" width="6.7109375" style="1" customWidth="1"/>
    <col min="4347" max="4347" width="20.7109375" style="1" customWidth="1"/>
    <col min="4348" max="4348" width="40.7109375" style="1" customWidth="1"/>
    <col min="4349" max="4349" width="15.7109375" style="1" customWidth="1"/>
    <col min="4350" max="4350" width="15.5703125" style="1" customWidth="1"/>
    <col min="4351" max="4352" width="13.5703125" style="1" customWidth="1"/>
    <col min="4353" max="4599" width="9.140625" style="1"/>
    <col min="4600" max="4600" width="5.7109375" style="1" customWidth="1"/>
    <col min="4601" max="4601" width="9.7109375" style="1" customWidth="1"/>
    <col min="4602" max="4602" width="6.7109375" style="1" customWidth="1"/>
    <col min="4603" max="4603" width="20.7109375" style="1" customWidth="1"/>
    <col min="4604" max="4604" width="40.7109375" style="1" customWidth="1"/>
    <col min="4605" max="4605" width="15.7109375" style="1" customWidth="1"/>
    <col min="4606" max="4606" width="15.5703125" style="1" customWidth="1"/>
    <col min="4607" max="4608" width="13.5703125" style="1" customWidth="1"/>
    <col min="4609" max="4855" width="9.140625" style="1"/>
    <col min="4856" max="4856" width="5.7109375" style="1" customWidth="1"/>
    <col min="4857" max="4857" width="9.7109375" style="1" customWidth="1"/>
    <col min="4858" max="4858" width="6.7109375" style="1" customWidth="1"/>
    <col min="4859" max="4859" width="20.7109375" style="1" customWidth="1"/>
    <col min="4860" max="4860" width="40.7109375" style="1" customWidth="1"/>
    <col min="4861" max="4861" width="15.7109375" style="1" customWidth="1"/>
    <col min="4862" max="4862" width="15.5703125" style="1" customWidth="1"/>
    <col min="4863" max="4864" width="13.5703125" style="1" customWidth="1"/>
    <col min="4865" max="5111" width="9.140625" style="1"/>
    <col min="5112" max="5112" width="5.7109375" style="1" customWidth="1"/>
    <col min="5113" max="5113" width="9.7109375" style="1" customWidth="1"/>
    <col min="5114" max="5114" width="6.7109375" style="1" customWidth="1"/>
    <col min="5115" max="5115" width="20.7109375" style="1" customWidth="1"/>
    <col min="5116" max="5116" width="40.7109375" style="1" customWidth="1"/>
    <col min="5117" max="5117" width="15.7109375" style="1" customWidth="1"/>
    <col min="5118" max="5118" width="15.5703125" style="1" customWidth="1"/>
    <col min="5119" max="5120" width="13.5703125" style="1" customWidth="1"/>
    <col min="5121" max="5367" width="9.140625" style="1"/>
    <col min="5368" max="5368" width="5.7109375" style="1" customWidth="1"/>
    <col min="5369" max="5369" width="9.7109375" style="1" customWidth="1"/>
    <col min="5370" max="5370" width="6.7109375" style="1" customWidth="1"/>
    <col min="5371" max="5371" width="20.7109375" style="1" customWidth="1"/>
    <col min="5372" max="5372" width="40.7109375" style="1" customWidth="1"/>
    <col min="5373" max="5373" width="15.7109375" style="1" customWidth="1"/>
    <col min="5374" max="5374" width="15.5703125" style="1" customWidth="1"/>
    <col min="5375" max="5376" width="13.5703125" style="1" customWidth="1"/>
    <col min="5377" max="5623" width="9.140625" style="1"/>
    <col min="5624" max="5624" width="5.7109375" style="1" customWidth="1"/>
    <col min="5625" max="5625" width="9.7109375" style="1" customWidth="1"/>
    <col min="5626" max="5626" width="6.7109375" style="1" customWidth="1"/>
    <col min="5627" max="5627" width="20.7109375" style="1" customWidth="1"/>
    <col min="5628" max="5628" width="40.7109375" style="1" customWidth="1"/>
    <col min="5629" max="5629" width="15.7109375" style="1" customWidth="1"/>
    <col min="5630" max="5630" width="15.5703125" style="1" customWidth="1"/>
    <col min="5631" max="5632" width="13.5703125" style="1" customWidth="1"/>
    <col min="5633" max="5879" width="9.140625" style="1"/>
    <col min="5880" max="5880" width="5.7109375" style="1" customWidth="1"/>
    <col min="5881" max="5881" width="9.7109375" style="1" customWidth="1"/>
    <col min="5882" max="5882" width="6.7109375" style="1" customWidth="1"/>
    <col min="5883" max="5883" width="20.7109375" style="1" customWidth="1"/>
    <col min="5884" max="5884" width="40.7109375" style="1" customWidth="1"/>
    <col min="5885" max="5885" width="15.7109375" style="1" customWidth="1"/>
    <col min="5886" max="5886" width="15.5703125" style="1" customWidth="1"/>
    <col min="5887" max="5888" width="13.5703125" style="1" customWidth="1"/>
    <col min="5889" max="6135" width="9.140625" style="1"/>
    <col min="6136" max="6136" width="5.7109375" style="1" customWidth="1"/>
    <col min="6137" max="6137" width="9.7109375" style="1" customWidth="1"/>
    <col min="6138" max="6138" width="6.7109375" style="1" customWidth="1"/>
    <col min="6139" max="6139" width="20.7109375" style="1" customWidth="1"/>
    <col min="6140" max="6140" width="40.7109375" style="1" customWidth="1"/>
    <col min="6141" max="6141" width="15.7109375" style="1" customWidth="1"/>
    <col min="6142" max="6142" width="15.5703125" style="1" customWidth="1"/>
    <col min="6143" max="6144" width="13.5703125" style="1" customWidth="1"/>
    <col min="6145" max="6391" width="9.140625" style="1"/>
    <col min="6392" max="6392" width="5.7109375" style="1" customWidth="1"/>
    <col min="6393" max="6393" width="9.7109375" style="1" customWidth="1"/>
    <col min="6394" max="6394" width="6.7109375" style="1" customWidth="1"/>
    <col min="6395" max="6395" width="20.7109375" style="1" customWidth="1"/>
    <col min="6396" max="6396" width="40.7109375" style="1" customWidth="1"/>
    <col min="6397" max="6397" width="15.7109375" style="1" customWidth="1"/>
    <col min="6398" max="6398" width="15.5703125" style="1" customWidth="1"/>
    <col min="6399" max="6400" width="13.5703125" style="1" customWidth="1"/>
    <col min="6401" max="6647" width="9.140625" style="1"/>
    <col min="6648" max="6648" width="5.7109375" style="1" customWidth="1"/>
    <col min="6649" max="6649" width="9.7109375" style="1" customWidth="1"/>
    <col min="6650" max="6650" width="6.7109375" style="1" customWidth="1"/>
    <col min="6651" max="6651" width="20.7109375" style="1" customWidth="1"/>
    <col min="6652" max="6652" width="40.7109375" style="1" customWidth="1"/>
    <col min="6653" max="6653" width="15.7109375" style="1" customWidth="1"/>
    <col min="6654" max="6654" width="15.5703125" style="1" customWidth="1"/>
    <col min="6655" max="6656" width="13.5703125" style="1" customWidth="1"/>
    <col min="6657" max="6903" width="9.140625" style="1"/>
    <col min="6904" max="6904" width="5.7109375" style="1" customWidth="1"/>
    <col min="6905" max="6905" width="9.7109375" style="1" customWidth="1"/>
    <col min="6906" max="6906" width="6.7109375" style="1" customWidth="1"/>
    <col min="6907" max="6907" width="20.7109375" style="1" customWidth="1"/>
    <col min="6908" max="6908" width="40.7109375" style="1" customWidth="1"/>
    <col min="6909" max="6909" width="15.7109375" style="1" customWidth="1"/>
    <col min="6910" max="6910" width="15.5703125" style="1" customWidth="1"/>
    <col min="6911" max="6912" width="13.5703125" style="1" customWidth="1"/>
    <col min="6913" max="7159" width="9.140625" style="1"/>
    <col min="7160" max="7160" width="5.7109375" style="1" customWidth="1"/>
    <col min="7161" max="7161" width="9.7109375" style="1" customWidth="1"/>
    <col min="7162" max="7162" width="6.7109375" style="1" customWidth="1"/>
    <col min="7163" max="7163" width="20.7109375" style="1" customWidth="1"/>
    <col min="7164" max="7164" width="40.7109375" style="1" customWidth="1"/>
    <col min="7165" max="7165" width="15.7109375" style="1" customWidth="1"/>
    <col min="7166" max="7166" width="15.5703125" style="1" customWidth="1"/>
    <col min="7167" max="7168" width="13.5703125" style="1" customWidth="1"/>
    <col min="7169" max="7415" width="9.140625" style="1"/>
    <col min="7416" max="7416" width="5.7109375" style="1" customWidth="1"/>
    <col min="7417" max="7417" width="9.7109375" style="1" customWidth="1"/>
    <col min="7418" max="7418" width="6.7109375" style="1" customWidth="1"/>
    <col min="7419" max="7419" width="20.7109375" style="1" customWidth="1"/>
    <col min="7420" max="7420" width="40.7109375" style="1" customWidth="1"/>
    <col min="7421" max="7421" width="15.7109375" style="1" customWidth="1"/>
    <col min="7422" max="7422" width="15.5703125" style="1" customWidth="1"/>
    <col min="7423" max="7424" width="13.5703125" style="1" customWidth="1"/>
    <col min="7425" max="7671" width="9.140625" style="1"/>
    <col min="7672" max="7672" width="5.7109375" style="1" customWidth="1"/>
    <col min="7673" max="7673" width="9.7109375" style="1" customWidth="1"/>
    <col min="7674" max="7674" width="6.7109375" style="1" customWidth="1"/>
    <col min="7675" max="7675" width="20.7109375" style="1" customWidth="1"/>
    <col min="7676" max="7676" width="40.7109375" style="1" customWidth="1"/>
    <col min="7677" max="7677" width="15.7109375" style="1" customWidth="1"/>
    <col min="7678" max="7678" width="15.5703125" style="1" customWidth="1"/>
    <col min="7679" max="7680" width="13.5703125" style="1" customWidth="1"/>
    <col min="7681" max="7927" width="9.140625" style="1"/>
    <col min="7928" max="7928" width="5.7109375" style="1" customWidth="1"/>
    <col min="7929" max="7929" width="9.7109375" style="1" customWidth="1"/>
    <col min="7930" max="7930" width="6.7109375" style="1" customWidth="1"/>
    <col min="7931" max="7931" width="20.7109375" style="1" customWidth="1"/>
    <col min="7932" max="7932" width="40.7109375" style="1" customWidth="1"/>
    <col min="7933" max="7933" width="15.7109375" style="1" customWidth="1"/>
    <col min="7934" max="7934" width="15.5703125" style="1" customWidth="1"/>
    <col min="7935" max="7936" width="13.5703125" style="1" customWidth="1"/>
    <col min="7937" max="8183" width="9.140625" style="1"/>
    <col min="8184" max="8184" width="5.7109375" style="1" customWidth="1"/>
    <col min="8185" max="8185" width="9.7109375" style="1" customWidth="1"/>
    <col min="8186" max="8186" width="6.7109375" style="1" customWidth="1"/>
    <col min="8187" max="8187" width="20.7109375" style="1" customWidth="1"/>
    <col min="8188" max="8188" width="40.7109375" style="1" customWidth="1"/>
    <col min="8189" max="8189" width="15.7109375" style="1" customWidth="1"/>
    <col min="8190" max="8190" width="15.5703125" style="1" customWidth="1"/>
    <col min="8191" max="8192" width="13.5703125" style="1" customWidth="1"/>
    <col min="8193" max="8439" width="9.140625" style="1"/>
    <col min="8440" max="8440" width="5.7109375" style="1" customWidth="1"/>
    <col min="8441" max="8441" width="9.7109375" style="1" customWidth="1"/>
    <col min="8442" max="8442" width="6.7109375" style="1" customWidth="1"/>
    <col min="8443" max="8443" width="20.7109375" style="1" customWidth="1"/>
    <col min="8444" max="8444" width="40.7109375" style="1" customWidth="1"/>
    <col min="8445" max="8445" width="15.7109375" style="1" customWidth="1"/>
    <col min="8446" max="8446" width="15.5703125" style="1" customWidth="1"/>
    <col min="8447" max="8448" width="13.5703125" style="1" customWidth="1"/>
    <col min="8449" max="8695" width="9.140625" style="1"/>
    <col min="8696" max="8696" width="5.7109375" style="1" customWidth="1"/>
    <col min="8697" max="8697" width="9.7109375" style="1" customWidth="1"/>
    <col min="8698" max="8698" width="6.7109375" style="1" customWidth="1"/>
    <col min="8699" max="8699" width="20.7109375" style="1" customWidth="1"/>
    <col min="8700" max="8700" width="40.7109375" style="1" customWidth="1"/>
    <col min="8701" max="8701" width="15.7109375" style="1" customWidth="1"/>
    <col min="8702" max="8702" width="15.5703125" style="1" customWidth="1"/>
    <col min="8703" max="8704" width="13.5703125" style="1" customWidth="1"/>
    <col min="8705" max="8951" width="9.140625" style="1"/>
    <col min="8952" max="8952" width="5.7109375" style="1" customWidth="1"/>
    <col min="8953" max="8953" width="9.7109375" style="1" customWidth="1"/>
    <col min="8954" max="8954" width="6.7109375" style="1" customWidth="1"/>
    <col min="8955" max="8955" width="20.7109375" style="1" customWidth="1"/>
    <col min="8956" max="8956" width="40.7109375" style="1" customWidth="1"/>
    <col min="8957" max="8957" width="15.7109375" style="1" customWidth="1"/>
    <col min="8958" max="8958" width="15.5703125" style="1" customWidth="1"/>
    <col min="8959" max="8960" width="13.5703125" style="1" customWidth="1"/>
    <col min="8961" max="9207" width="9.140625" style="1"/>
    <col min="9208" max="9208" width="5.7109375" style="1" customWidth="1"/>
    <col min="9209" max="9209" width="9.7109375" style="1" customWidth="1"/>
    <col min="9210" max="9210" width="6.7109375" style="1" customWidth="1"/>
    <col min="9211" max="9211" width="20.7109375" style="1" customWidth="1"/>
    <col min="9212" max="9212" width="40.7109375" style="1" customWidth="1"/>
    <col min="9213" max="9213" width="15.7109375" style="1" customWidth="1"/>
    <col min="9214" max="9214" width="15.5703125" style="1" customWidth="1"/>
    <col min="9215" max="9216" width="13.5703125" style="1" customWidth="1"/>
    <col min="9217" max="9463" width="9.140625" style="1"/>
    <col min="9464" max="9464" width="5.7109375" style="1" customWidth="1"/>
    <col min="9465" max="9465" width="9.7109375" style="1" customWidth="1"/>
    <col min="9466" max="9466" width="6.7109375" style="1" customWidth="1"/>
    <col min="9467" max="9467" width="20.7109375" style="1" customWidth="1"/>
    <col min="9468" max="9468" width="40.7109375" style="1" customWidth="1"/>
    <col min="9469" max="9469" width="15.7109375" style="1" customWidth="1"/>
    <col min="9470" max="9470" width="15.5703125" style="1" customWidth="1"/>
    <col min="9471" max="9472" width="13.5703125" style="1" customWidth="1"/>
    <col min="9473" max="9719" width="9.140625" style="1"/>
    <col min="9720" max="9720" width="5.7109375" style="1" customWidth="1"/>
    <col min="9721" max="9721" width="9.7109375" style="1" customWidth="1"/>
    <col min="9722" max="9722" width="6.7109375" style="1" customWidth="1"/>
    <col min="9723" max="9723" width="20.7109375" style="1" customWidth="1"/>
    <col min="9724" max="9724" width="40.7109375" style="1" customWidth="1"/>
    <col min="9725" max="9725" width="15.7109375" style="1" customWidth="1"/>
    <col min="9726" max="9726" width="15.5703125" style="1" customWidth="1"/>
    <col min="9727" max="9728" width="13.5703125" style="1" customWidth="1"/>
    <col min="9729" max="9975" width="9.140625" style="1"/>
    <col min="9976" max="9976" width="5.7109375" style="1" customWidth="1"/>
    <col min="9977" max="9977" width="9.7109375" style="1" customWidth="1"/>
    <col min="9978" max="9978" width="6.7109375" style="1" customWidth="1"/>
    <col min="9979" max="9979" width="20.7109375" style="1" customWidth="1"/>
    <col min="9980" max="9980" width="40.7109375" style="1" customWidth="1"/>
    <col min="9981" max="9981" width="15.7109375" style="1" customWidth="1"/>
    <col min="9982" max="9982" width="15.5703125" style="1" customWidth="1"/>
    <col min="9983" max="9984" width="13.5703125" style="1" customWidth="1"/>
    <col min="9985" max="10231" width="9.140625" style="1"/>
    <col min="10232" max="10232" width="5.7109375" style="1" customWidth="1"/>
    <col min="10233" max="10233" width="9.7109375" style="1" customWidth="1"/>
    <col min="10234" max="10234" width="6.7109375" style="1" customWidth="1"/>
    <col min="10235" max="10235" width="20.7109375" style="1" customWidth="1"/>
    <col min="10236" max="10236" width="40.7109375" style="1" customWidth="1"/>
    <col min="10237" max="10237" width="15.7109375" style="1" customWidth="1"/>
    <col min="10238" max="10238" width="15.5703125" style="1" customWidth="1"/>
    <col min="10239" max="10240" width="13.5703125" style="1" customWidth="1"/>
    <col min="10241" max="10487" width="9.140625" style="1"/>
    <col min="10488" max="10488" width="5.7109375" style="1" customWidth="1"/>
    <col min="10489" max="10489" width="9.7109375" style="1" customWidth="1"/>
    <col min="10490" max="10490" width="6.7109375" style="1" customWidth="1"/>
    <col min="10491" max="10491" width="20.7109375" style="1" customWidth="1"/>
    <col min="10492" max="10492" width="40.7109375" style="1" customWidth="1"/>
    <col min="10493" max="10493" width="15.7109375" style="1" customWidth="1"/>
    <col min="10494" max="10494" width="15.5703125" style="1" customWidth="1"/>
    <col min="10495" max="10496" width="13.5703125" style="1" customWidth="1"/>
    <col min="10497" max="10743" width="9.140625" style="1"/>
    <col min="10744" max="10744" width="5.7109375" style="1" customWidth="1"/>
    <col min="10745" max="10745" width="9.7109375" style="1" customWidth="1"/>
    <col min="10746" max="10746" width="6.7109375" style="1" customWidth="1"/>
    <col min="10747" max="10747" width="20.7109375" style="1" customWidth="1"/>
    <col min="10748" max="10748" width="40.7109375" style="1" customWidth="1"/>
    <col min="10749" max="10749" width="15.7109375" style="1" customWidth="1"/>
    <col min="10750" max="10750" width="15.5703125" style="1" customWidth="1"/>
    <col min="10751" max="10752" width="13.5703125" style="1" customWidth="1"/>
    <col min="10753" max="10999" width="9.140625" style="1"/>
    <col min="11000" max="11000" width="5.7109375" style="1" customWidth="1"/>
    <col min="11001" max="11001" width="9.7109375" style="1" customWidth="1"/>
    <col min="11002" max="11002" width="6.7109375" style="1" customWidth="1"/>
    <col min="11003" max="11003" width="20.7109375" style="1" customWidth="1"/>
    <col min="11004" max="11004" width="40.7109375" style="1" customWidth="1"/>
    <col min="11005" max="11005" width="15.7109375" style="1" customWidth="1"/>
    <col min="11006" max="11006" width="15.5703125" style="1" customWidth="1"/>
    <col min="11007" max="11008" width="13.5703125" style="1" customWidth="1"/>
    <col min="11009" max="11255" width="9.140625" style="1"/>
    <col min="11256" max="11256" width="5.7109375" style="1" customWidth="1"/>
    <col min="11257" max="11257" width="9.7109375" style="1" customWidth="1"/>
    <col min="11258" max="11258" width="6.7109375" style="1" customWidth="1"/>
    <col min="11259" max="11259" width="20.7109375" style="1" customWidth="1"/>
    <col min="11260" max="11260" width="40.7109375" style="1" customWidth="1"/>
    <col min="11261" max="11261" width="15.7109375" style="1" customWidth="1"/>
    <col min="11262" max="11262" width="15.5703125" style="1" customWidth="1"/>
    <col min="11263" max="11264" width="13.5703125" style="1" customWidth="1"/>
    <col min="11265" max="11511" width="9.140625" style="1"/>
    <col min="11512" max="11512" width="5.7109375" style="1" customWidth="1"/>
    <col min="11513" max="11513" width="9.7109375" style="1" customWidth="1"/>
    <col min="11514" max="11514" width="6.7109375" style="1" customWidth="1"/>
    <col min="11515" max="11515" width="20.7109375" style="1" customWidth="1"/>
    <col min="11516" max="11516" width="40.7109375" style="1" customWidth="1"/>
    <col min="11517" max="11517" width="15.7109375" style="1" customWidth="1"/>
    <col min="11518" max="11518" width="15.5703125" style="1" customWidth="1"/>
    <col min="11519" max="11520" width="13.5703125" style="1" customWidth="1"/>
    <col min="11521" max="11767" width="9.140625" style="1"/>
    <col min="11768" max="11768" width="5.7109375" style="1" customWidth="1"/>
    <col min="11769" max="11769" width="9.7109375" style="1" customWidth="1"/>
    <col min="11770" max="11770" width="6.7109375" style="1" customWidth="1"/>
    <col min="11771" max="11771" width="20.7109375" style="1" customWidth="1"/>
    <col min="11772" max="11772" width="40.7109375" style="1" customWidth="1"/>
    <col min="11773" max="11773" width="15.7109375" style="1" customWidth="1"/>
    <col min="11774" max="11774" width="15.5703125" style="1" customWidth="1"/>
    <col min="11775" max="11776" width="13.5703125" style="1" customWidth="1"/>
    <col min="11777" max="12023" width="9.140625" style="1"/>
    <col min="12024" max="12024" width="5.7109375" style="1" customWidth="1"/>
    <col min="12025" max="12025" width="9.7109375" style="1" customWidth="1"/>
    <col min="12026" max="12026" width="6.7109375" style="1" customWidth="1"/>
    <col min="12027" max="12027" width="20.7109375" style="1" customWidth="1"/>
    <col min="12028" max="12028" width="40.7109375" style="1" customWidth="1"/>
    <col min="12029" max="12029" width="15.7109375" style="1" customWidth="1"/>
    <col min="12030" max="12030" width="15.5703125" style="1" customWidth="1"/>
    <col min="12031" max="12032" width="13.5703125" style="1" customWidth="1"/>
    <col min="12033" max="12279" width="9.140625" style="1"/>
    <col min="12280" max="12280" width="5.7109375" style="1" customWidth="1"/>
    <col min="12281" max="12281" width="9.7109375" style="1" customWidth="1"/>
    <col min="12282" max="12282" width="6.7109375" style="1" customWidth="1"/>
    <col min="12283" max="12283" width="20.7109375" style="1" customWidth="1"/>
    <col min="12284" max="12284" width="40.7109375" style="1" customWidth="1"/>
    <col min="12285" max="12285" width="15.7109375" style="1" customWidth="1"/>
    <col min="12286" max="12286" width="15.5703125" style="1" customWidth="1"/>
    <col min="12287" max="12288" width="13.5703125" style="1" customWidth="1"/>
    <col min="12289" max="12535" width="9.140625" style="1"/>
    <col min="12536" max="12536" width="5.7109375" style="1" customWidth="1"/>
    <col min="12537" max="12537" width="9.7109375" style="1" customWidth="1"/>
    <col min="12538" max="12538" width="6.7109375" style="1" customWidth="1"/>
    <col min="12539" max="12539" width="20.7109375" style="1" customWidth="1"/>
    <col min="12540" max="12540" width="40.7109375" style="1" customWidth="1"/>
    <col min="12541" max="12541" width="15.7109375" style="1" customWidth="1"/>
    <col min="12542" max="12542" width="15.5703125" style="1" customWidth="1"/>
    <col min="12543" max="12544" width="13.5703125" style="1" customWidth="1"/>
    <col min="12545" max="12791" width="9.140625" style="1"/>
    <col min="12792" max="12792" width="5.7109375" style="1" customWidth="1"/>
    <col min="12793" max="12793" width="9.7109375" style="1" customWidth="1"/>
    <col min="12794" max="12794" width="6.7109375" style="1" customWidth="1"/>
    <col min="12795" max="12795" width="20.7109375" style="1" customWidth="1"/>
    <col min="12796" max="12796" width="40.7109375" style="1" customWidth="1"/>
    <col min="12797" max="12797" width="15.7109375" style="1" customWidth="1"/>
    <col min="12798" max="12798" width="15.5703125" style="1" customWidth="1"/>
    <col min="12799" max="12800" width="13.5703125" style="1" customWidth="1"/>
    <col min="12801" max="13047" width="9.140625" style="1"/>
    <col min="13048" max="13048" width="5.7109375" style="1" customWidth="1"/>
    <col min="13049" max="13049" width="9.7109375" style="1" customWidth="1"/>
    <col min="13050" max="13050" width="6.7109375" style="1" customWidth="1"/>
    <col min="13051" max="13051" width="20.7109375" style="1" customWidth="1"/>
    <col min="13052" max="13052" width="40.7109375" style="1" customWidth="1"/>
    <col min="13053" max="13053" width="15.7109375" style="1" customWidth="1"/>
    <col min="13054" max="13054" width="15.5703125" style="1" customWidth="1"/>
    <col min="13055" max="13056" width="13.5703125" style="1" customWidth="1"/>
    <col min="13057" max="13303" width="9.140625" style="1"/>
    <col min="13304" max="13304" width="5.7109375" style="1" customWidth="1"/>
    <col min="13305" max="13305" width="9.7109375" style="1" customWidth="1"/>
    <col min="13306" max="13306" width="6.7109375" style="1" customWidth="1"/>
    <col min="13307" max="13307" width="20.7109375" style="1" customWidth="1"/>
    <col min="13308" max="13308" width="40.7109375" style="1" customWidth="1"/>
    <col min="13309" max="13309" width="15.7109375" style="1" customWidth="1"/>
    <col min="13310" max="13310" width="15.5703125" style="1" customWidth="1"/>
    <col min="13311" max="13312" width="13.5703125" style="1" customWidth="1"/>
    <col min="13313" max="13559" width="9.140625" style="1"/>
    <col min="13560" max="13560" width="5.7109375" style="1" customWidth="1"/>
    <col min="13561" max="13561" width="9.7109375" style="1" customWidth="1"/>
    <col min="13562" max="13562" width="6.7109375" style="1" customWidth="1"/>
    <col min="13563" max="13563" width="20.7109375" style="1" customWidth="1"/>
    <col min="13564" max="13564" width="40.7109375" style="1" customWidth="1"/>
    <col min="13565" max="13565" width="15.7109375" style="1" customWidth="1"/>
    <col min="13566" max="13566" width="15.5703125" style="1" customWidth="1"/>
    <col min="13567" max="13568" width="13.5703125" style="1" customWidth="1"/>
    <col min="13569" max="13815" width="9.140625" style="1"/>
    <col min="13816" max="13816" width="5.7109375" style="1" customWidth="1"/>
    <col min="13817" max="13817" width="9.7109375" style="1" customWidth="1"/>
    <col min="13818" max="13818" width="6.7109375" style="1" customWidth="1"/>
    <col min="13819" max="13819" width="20.7109375" style="1" customWidth="1"/>
    <col min="13820" max="13820" width="40.7109375" style="1" customWidth="1"/>
    <col min="13821" max="13821" width="15.7109375" style="1" customWidth="1"/>
    <col min="13822" max="13822" width="15.5703125" style="1" customWidth="1"/>
    <col min="13823" max="13824" width="13.5703125" style="1" customWidth="1"/>
    <col min="13825" max="14071" width="9.140625" style="1"/>
    <col min="14072" max="14072" width="5.7109375" style="1" customWidth="1"/>
    <col min="14073" max="14073" width="9.7109375" style="1" customWidth="1"/>
    <col min="14074" max="14074" width="6.7109375" style="1" customWidth="1"/>
    <col min="14075" max="14075" width="20.7109375" style="1" customWidth="1"/>
    <col min="14076" max="14076" width="40.7109375" style="1" customWidth="1"/>
    <col min="14077" max="14077" width="15.7109375" style="1" customWidth="1"/>
    <col min="14078" max="14078" width="15.5703125" style="1" customWidth="1"/>
    <col min="14079" max="14080" width="13.5703125" style="1" customWidth="1"/>
    <col min="14081" max="14327" width="9.140625" style="1"/>
    <col min="14328" max="14328" width="5.7109375" style="1" customWidth="1"/>
    <col min="14329" max="14329" width="9.7109375" style="1" customWidth="1"/>
    <col min="14330" max="14330" width="6.7109375" style="1" customWidth="1"/>
    <col min="14331" max="14331" width="20.7109375" style="1" customWidth="1"/>
    <col min="14332" max="14332" width="40.7109375" style="1" customWidth="1"/>
    <col min="14333" max="14333" width="15.7109375" style="1" customWidth="1"/>
    <col min="14334" max="14334" width="15.5703125" style="1" customWidth="1"/>
    <col min="14335" max="14336" width="13.5703125" style="1" customWidth="1"/>
    <col min="14337" max="14583" width="9.140625" style="1"/>
    <col min="14584" max="14584" width="5.7109375" style="1" customWidth="1"/>
    <col min="14585" max="14585" width="9.7109375" style="1" customWidth="1"/>
    <col min="14586" max="14586" width="6.7109375" style="1" customWidth="1"/>
    <col min="14587" max="14587" width="20.7109375" style="1" customWidth="1"/>
    <col min="14588" max="14588" width="40.7109375" style="1" customWidth="1"/>
    <col min="14589" max="14589" width="15.7109375" style="1" customWidth="1"/>
    <col min="14590" max="14590" width="15.5703125" style="1" customWidth="1"/>
    <col min="14591" max="14592" width="13.5703125" style="1" customWidth="1"/>
    <col min="14593" max="14839" width="9.140625" style="1"/>
    <col min="14840" max="14840" width="5.7109375" style="1" customWidth="1"/>
    <col min="14841" max="14841" width="9.7109375" style="1" customWidth="1"/>
    <col min="14842" max="14842" width="6.7109375" style="1" customWidth="1"/>
    <col min="14843" max="14843" width="20.7109375" style="1" customWidth="1"/>
    <col min="14844" max="14844" width="40.7109375" style="1" customWidth="1"/>
    <col min="14845" max="14845" width="15.7109375" style="1" customWidth="1"/>
    <col min="14846" max="14846" width="15.5703125" style="1" customWidth="1"/>
    <col min="14847" max="14848" width="13.5703125" style="1" customWidth="1"/>
    <col min="14849" max="15095" width="9.140625" style="1"/>
    <col min="15096" max="15096" width="5.7109375" style="1" customWidth="1"/>
    <col min="15097" max="15097" width="9.7109375" style="1" customWidth="1"/>
    <col min="15098" max="15098" width="6.7109375" style="1" customWidth="1"/>
    <col min="15099" max="15099" width="20.7109375" style="1" customWidth="1"/>
    <col min="15100" max="15100" width="40.7109375" style="1" customWidth="1"/>
    <col min="15101" max="15101" width="15.7109375" style="1" customWidth="1"/>
    <col min="15102" max="15102" width="15.5703125" style="1" customWidth="1"/>
    <col min="15103" max="15104" width="13.5703125" style="1" customWidth="1"/>
    <col min="15105" max="15351" width="9.140625" style="1"/>
    <col min="15352" max="15352" width="5.7109375" style="1" customWidth="1"/>
    <col min="15353" max="15353" width="9.7109375" style="1" customWidth="1"/>
    <col min="15354" max="15354" width="6.7109375" style="1" customWidth="1"/>
    <col min="15355" max="15355" width="20.7109375" style="1" customWidth="1"/>
    <col min="15356" max="15356" width="40.7109375" style="1" customWidth="1"/>
    <col min="15357" max="15357" width="15.7109375" style="1" customWidth="1"/>
    <col min="15358" max="15358" width="15.5703125" style="1" customWidth="1"/>
    <col min="15359" max="15360" width="13.5703125" style="1" customWidth="1"/>
    <col min="15361" max="15607" width="9.140625" style="1"/>
    <col min="15608" max="15608" width="5.7109375" style="1" customWidth="1"/>
    <col min="15609" max="15609" width="9.7109375" style="1" customWidth="1"/>
    <col min="15610" max="15610" width="6.7109375" style="1" customWidth="1"/>
    <col min="15611" max="15611" width="20.7109375" style="1" customWidth="1"/>
    <col min="15612" max="15612" width="40.7109375" style="1" customWidth="1"/>
    <col min="15613" max="15613" width="15.7109375" style="1" customWidth="1"/>
    <col min="15614" max="15614" width="15.5703125" style="1" customWidth="1"/>
    <col min="15615" max="15616" width="13.5703125" style="1" customWidth="1"/>
    <col min="15617" max="15863" width="9.140625" style="1"/>
    <col min="15864" max="15864" width="5.7109375" style="1" customWidth="1"/>
    <col min="15865" max="15865" width="9.7109375" style="1" customWidth="1"/>
    <col min="15866" max="15866" width="6.7109375" style="1" customWidth="1"/>
    <col min="15867" max="15867" width="20.7109375" style="1" customWidth="1"/>
    <col min="15868" max="15868" width="40.7109375" style="1" customWidth="1"/>
    <col min="15869" max="15869" width="15.7109375" style="1" customWidth="1"/>
    <col min="15870" max="15870" width="15.5703125" style="1" customWidth="1"/>
    <col min="15871" max="15872" width="13.5703125" style="1" customWidth="1"/>
    <col min="15873" max="16119" width="9.140625" style="1"/>
    <col min="16120" max="16120" width="5.7109375" style="1" customWidth="1"/>
    <col min="16121" max="16121" width="9.7109375" style="1" customWidth="1"/>
    <col min="16122" max="16122" width="6.7109375" style="1" customWidth="1"/>
    <col min="16123" max="16123" width="20.7109375" style="1" customWidth="1"/>
    <col min="16124" max="16124" width="40.7109375" style="1" customWidth="1"/>
    <col min="16125" max="16125" width="15.7109375" style="1" customWidth="1"/>
    <col min="16126" max="16126" width="15.5703125" style="1" customWidth="1"/>
    <col min="16127" max="16128" width="13.5703125" style="1" customWidth="1"/>
    <col min="16129" max="16384" width="9.140625" style="1"/>
  </cols>
  <sheetData>
    <row r="1" spans="1:7" s="43" customFormat="1" ht="38.1" customHeight="1" x14ac:dyDescent="0.25">
      <c r="A1" s="253" t="s">
        <v>84</v>
      </c>
      <c r="B1" s="254"/>
      <c r="C1" s="255"/>
    </row>
    <row r="2" spans="1:7" ht="40.5" customHeight="1" thickBot="1" x14ac:dyDescent="0.25">
      <c r="A2" s="44" t="s">
        <v>50</v>
      </c>
      <c r="B2" s="46" t="s">
        <v>83</v>
      </c>
      <c r="C2" s="47" t="s">
        <v>89</v>
      </c>
    </row>
    <row r="3" spans="1:7" s="48" customFormat="1" ht="20.100000000000001" customHeight="1" x14ac:dyDescent="0.25">
      <c r="A3" s="49"/>
      <c r="B3" s="65"/>
      <c r="C3" s="81"/>
    </row>
    <row r="4" spans="1:7" s="48" customFormat="1" ht="20.100000000000001" customHeight="1" x14ac:dyDescent="0.25">
      <c r="A4" s="49"/>
      <c r="B4" s="82" t="s">
        <v>655</v>
      </c>
      <c r="C4" s="81"/>
    </row>
    <row r="5" spans="1:7" s="48" customFormat="1" ht="20.100000000000001" customHeight="1" x14ac:dyDescent="0.2">
      <c r="A5" s="49">
        <v>1</v>
      </c>
      <c r="B5" s="104" t="s">
        <v>85</v>
      </c>
      <c r="C5" s="238">
        <f>'Rekapitulace rozpočtu'!C31</f>
        <v>0</v>
      </c>
    </row>
    <row r="6" spans="1:7" s="48" customFormat="1" ht="25.5" x14ac:dyDescent="0.2">
      <c r="A6" s="49">
        <v>2</v>
      </c>
      <c r="B6" s="234" t="s">
        <v>671</v>
      </c>
      <c r="C6" s="237">
        <v>0</v>
      </c>
    </row>
    <row r="7" spans="1:7" s="48" customFormat="1" ht="51" x14ac:dyDescent="0.2">
      <c r="A7" s="101">
        <v>3</v>
      </c>
      <c r="B7" s="127" t="s">
        <v>672</v>
      </c>
      <c r="C7" s="237">
        <v>0</v>
      </c>
    </row>
    <row r="8" spans="1:7" s="48" customFormat="1" ht="20.100000000000001" customHeight="1" x14ac:dyDescent="0.25">
      <c r="A8" s="49"/>
      <c r="B8" s="82" t="s">
        <v>86</v>
      </c>
      <c r="C8" s="239">
        <f>C5+C6+C7</f>
        <v>0</v>
      </c>
    </row>
    <row r="9" spans="1:7" s="48" customFormat="1" ht="20.100000000000001" customHeight="1" x14ac:dyDescent="0.25">
      <c r="A9" s="49"/>
      <c r="B9" s="66"/>
      <c r="C9" s="81"/>
      <c r="G9" s="236"/>
    </row>
    <row r="10" spans="1:7" s="48" customFormat="1" ht="20.100000000000001" customHeight="1" x14ac:dyDescent="0.25">
      <c r="A10" s="49"/>
      <c r="B10" s="82"/>
      <c r="C10" s="83"/>
    </row>
    <row r="11" spans="1:7" s="48" customFormat="1" ht="20.100000000000001" customHeight="1" x14ac:dyDescent="0.25">
      <c r="A11" s="49"/>
      <c r="B11" s="66"/>
      <c r="C11" s="67"/>
    </row>
    <row r="12" spans="1:7" s="48" customFormat="1" ht="20.100000000000001" customHeight="1" x14ac:dyDescent="0.25">
      <c r="A12" s="49"/>
      <c r="B12" s="66"/>
      <c r="C12" s="67"/>
    </row>
    <row r="13" spans="1:7" s="48" customFormat="1" ht="20.100000000000001" customHeight="1" x14ac:dyDescent="0.25">
      <c r="A13" s="49"/>
      <c r="B13" s="66"/>
      <c r="C13" s="67"/>
    </row>
    <row r="14" spans="1:7" s="48" customFormat="1" ht="20.100000000000001" customHeight="1" x14ac:dyDescent="0.2">
      <c r="A14" s="49"/>
      <c r="B14" s="235"/>
      <c r="C14" s="81"/>
    </row>
    <row r="15" spans="1:7" s="48" customFormat="1" ht="20.100000000000001" customHeight="1" x14ac:dyDescent="0.25">
      <c r="A15" s="49"/>
      <c r="B15" s="82"/>
      <c r="C15" s="233"/>
    </row>
    <row r="16" spans="1:7" s="48" customFormat="1" ht="20.100000000000001" customHeight="1" x14ac:dyDescent="0.25">
      <c r="A16" s="49"/>
      <c r="B16" s="66"/>
      <c r="C16" s="67"/>
    </row>
    <row r="17" spans="1:3" s="48" customFormat="1" ht="20.100000000000001" customHeight="1" x14ac:dyDescent="0.25">
      <c r="A17" s="49"/>
      <c r="B17" s="66"/>
      <c r="C17" s="67"/>
    </row>
    <row r="18" spans="1:3" s="48" customFormat="1" ht="20.100000000000001" customHeight="1" x14ac:dyDescent="0.25">
      <c r="A18" s="49"/>
      <c r="B18" s="66"/>
      <c r="C18" s="67"/>
    </row>
    <row r="19" spans="1:3" s="48" customFormat="1" ht="20.100000000000001" customHeight="1" x14ac:dyDescent="0.25">
      <c r="A19" s="49"/>
      <c r="B19" s="66"/>
      <c r="C19" s="67"/>
    </row>
    <row r="20" spans="1:3" s="48" customFormat="1" ht="20.100000000000001" customHeight="1" x14ac:dyDescent="0.25">
      <c r="A20" s="49"/>
      <c r="B20" s="66"/>
      <c r="C20" s="67"/>
    </row>
    <row r="21" spans="1:3" s="48" customFormat="1" ht="20.100000000000001" customHeight="1" x14ac:dyDescent="0.25">
      <c r="A21" s="49"/>
      <c r="B21" s="66"/>
      <c r="C21" s="51"/>
    </row>
    <row r="22" spans="1:3" s="48" customFormat="1" ht="20.100000000000001" customHeight="1" x14ac:dyDescent="0.25">
      <c r="A22" s="49"/>
      <c r="B22" s="66"/>
      <c r="C22" s="51"/>
    </row>
    <row r="23" spans="1:3" s="48" customFormat="1" ht="20.100000000000001" customHeight="1" x14ac:dyDescent="0.25">
      <c r="A23" s="49"/>
      <c r="B23" s="66"/>
      <c r="C23" s="51"/>
    </row>
    <row r="24" spans="1:3" s="48" customFormat="1" ht="20.100000000000001" customHeight="1" x14ac:dyDescent="0.25">
      <c r="A24" s="49"/>
      <c r="B24" s="66"/>
      <c r="C24" s="51"/>
    </row>
    <row r="25" spans="1:3" s="48" customFormat="1" ht="20.100000000000001" customHeight="1" x14ac:dyDescent="0.25">
      <c r="A25" s="49"/>
      <c r="B25" s="66"/>
      <c r="C25" s="51"/>
    </row>
    <row r="26" spans="1:3" s="48" customFormat="1" ht="20.100000000000001" customHeight="1" x14ac:dyDescent="0.25">
      <c r="A26" s="49"/>
      <c r="B26" s="66"/>
      <c r="C26" s="51"/>
    </row>
    <row r="27" spans="1:3" s="48" customFormat="1" ht="20.100000000000001" customHeight="1" x14ac:dyDescent="0.2">
      <c r="A27" s="49"/>
      <c r="B27" s="50"/>
      <c r="C27" s="51"/>
    </row>
    <row r="28" spans="1:3" s="48" customFormat="1" ht="20.100000000000001" customHeight="1" x14ac:dyDescent="0.2">
      <c r="A28" s="49"/>
      <c r="B28" s="50"/>
      <c r="C28" s="51"/>
    </row>
    <row r="29" spans="1:3" s="48" customFormat="1" ht="20.100000000000001" customHeight="1" x14ac:dyDescent="0.2">
      <c r="A29" s="49"/>
      <c r="B29" s="50"/>
      <c r="C29" s="51"/>
    </row>
    <row r="30" spans="1:3" s="48" customFormat="1" ht="20.100000000000001" customHeight="1" x14ac:dyDescent="0.2">
      <c r="A30" s="49"/>
      <c r="B30" s="68"/>
      <c r="C30" s="67"/>
    </row>
    <row r="31" spans="1:3" s="48" customFormat="1" ht="20.100000000000001" customHeight="1" x14ac:dyDescent="0.2">
      <c r="A31" s="49"/>
      <c r="B31" s="50"/>
      <c r="C31" s="51"/>
    </row>
    <row r="32" spans="1:3" s="48" customFormat="1" ht="20.100000000000001" customHeight="1" thickBot="1" x14ac:dyDescent="0.25">
      <c r="A32" s="84"/>
      <c r="B32" s="85"/>
      <c r="C32" s="86"/>
    </row>
  </sheetData>
  <mergeCells count="1">
    <mergeCell ref="A1:C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orientation="portrait" r:id="rId1"/>
  <headerFooter>
    <oddHeader xml:space="preserve">&amp;L&amp;"Arial,Obyčejné"&amp;10Investor: &amp;"Arial,Tučné" NEMOCNICE PARDUBICKÉHO KRAJE a.s.&amp;"Arial,Obyčejné"
Akce: &amp;"Arial,Tučné"ZEFEKTIVNĚNÍ VYUŽITÍ TEPLA ZE SPALOVNY
&amp;R&amp;"Arial,Obyčejné"&amp;10Dokument: &amp;"Arial,Tučné" 220321-D2-2951
SLEPÝ ROZPOČET&amp;"Arial,Obyčejné"
</oddHeader>
    <oddFooter xml:space="preserve">&amp;L&amp;"Arial,Obyčejné"&amp;10Datum: &amp;"Arial,Tučné"14-09-2022&amp;"Arial,Obyčejné"
Revize: &amp;"Arial,Tučné"A&amp;C&amp;"Arial,Obyčejné"&amp;10Str. &amp;P z &amp;N&amp;R&amp;"Arial,Obyčejné"&amp;10Status: &amp;"Arial,Tučné"DPVZ (PRO VÝBĚR ZHOTOVITELE)
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977"/>
  <sheetViews>
    <sheetView zoomScaleNormal="100" zoomScaleSheetLayoutView="100" workbookViewId="0">
      <selection activeCell="N5" sqref="N5"/>
    </sheetView>
  </sheetViews>
  <sheetFormatPr defaultRowHeight="15.75" x14ac:dyDescent="0.25"/>
  <cols>
    <col min="1" max="1" width="5.140625" style="193" customWidth="1"/>
    <col min="2" max="2" width="19" customWidth="1"/>
    <col min="3" max="3" width="8.42578125" style="193" customWidth="1"/>
    <col min="4" max="4" width="8.140625" style="193" customWidth="1"/>
    <col min="5" max="5" width="8.5703125" style="193" customWidth="1"/>
    <col min="6" max="6" width="9.140625" style="193" customWidth="1"/>
    <col min="7" max="7" width="8.42578125" style="193" customWidth="1"/>
    <col min="8" max="8" width="9" style="193" customWidth="1"/>
    <col min="9" max="9" width="29.28515625" customWidth="1"/>
    <col min="10" max="10" width="8.28515625" style="194" customWidth="1"/>
    <col min="11" max="11" width="7.5703125" style="195" customWidth="1"/>
    <col min="12" max="12" width="7.5703125" style="193" customWidth="1"/>
    <col min="13" max="13" width="19.7109375" customWidth="1"/>
    <col min="14" max="16" width="11.28515625" style="19" customWidth="1"/>
    <col min="17" max="257" width="9.140625" style="31"/>
    <col min="258" max="258" width="4.7109375" style="31" customWidth="1"/>
    <col min="259" max="259" width="22.7109375" style="31" customWidth="1"/>
    <col min="260" max="260" width="9.28515625" style="31" customWidth="1"/>
    <col min="261" max="261" width="11.5703125" style="31" customWidth="1"/>
    <col min="262" max="262" width="10" style="31" customWidth="1"/>
    <col min="263" max="263" width="11.42578125" style="31" customWidth="1"/>
    <col min="264" max="264" width="10.7109375" style="31" customWidth="1"/>
    <col min="265" max="265" width="9.42578125" style="31" customWidth="1"/>
    <col min="266" max="266" width="22.42578125" style="31" customWidth="1"/>
    <col min="267" max="267" width="8.140625" style="31" customWidth="1"/>
    <col min="268" max="268" width="8.85546875" style="31" customWidth="1"/>
    <col min="269" max="269" width="20.140625" style="31" customWidth="1"/>
    <col min="270" max="513" width="9.140625" style="31"/>
    <col min="514" max="514" width="4.7109375" style="31" customWidth="1"/>
    <col min="515" max="515" width="22.7109375" style="31" customWidth="1"/>
    <col min="516" max="516" width="9.28515625" style="31" customWidth="1"/>
    <col min="517" max="517" width="11.5703125" style="31" customWidth="1"/>
    <col min="518" max="518" width="10" style="31" customWidth="1"/>
    <col min="519" max="519" width="11.42578125" style="31" customWidth="1"/>
    <col min="520" max="520" width="10.7109375" style="31" customWidth="1"/>
    <col min="521" max="521" width="9.42578125" style="31" customWidth="1"/>
    <col min="522" max="522" width="22.42578125" style="31" customWidth="1"/>
    <col min="523" max="523" width="8.140625" style="31" customWidth="1"/>
    <col min="524" max="524" width="8.85546875" style="31" customWidth="1"/>
    <col min="525" max="525" width="20.140625" style="31" customWidth="1"/>
    <col min="526" max="769" width="9.140625" style="31"/>
    <col min="770" max="770" width="4.7109375" style="31" customWidth="1"/>
    <col min="771" max="771" width="22.7109375" style="31" customWidth="1"/>
    <col min="772" max="772" width="9.28515625" style="31" customWidth="1"/>
    <col min="773" max="773" width="11.5703125" style="31" customWidth="1"/>
    <col min="774" max="774" width="10" style="31" customWidth="1"/>
    <col min="775" max="775" width="11.42578125" style="31" customWidth="1"/>
    <col min="776" max="776" width="10.7109375" style="31" customWidth="1"/>
    <col min="777" max="777" width="9.42578125" style="31" customWidth="1"/>
    <col min="778" max="778" width="22.42578125" style="31" customWidth="1"/>
    <col min="779" max="779" width="8.140625" style="31" customWidth="1"/>
    <col min="780" max="780" width="8.85546875" style="31" customWidth="1"/>
    <col min="781" max="781" width="20.140625" style="31" customWidth="1"/>
    <col min="782" max="1025" width="9.140625" style="31"/>
    <col min="1026" max="1026" width="4.7109375" style="31" customWidth="1"/>
    <col min="1027" max="1027" width="22.7109375" style="31" customWidth="1"/>
    <col min="1028" max="1028" width="9.28515625" style="31" customWidth="1"/>
    <col min="1029" max="1029" width="11.5703125" style="31" customWidth="1"/>
    <col min="1030" max="1030" width="10" style="31" customWidth="1"/>
    <col min="1031" max="1031" width="11.42578125" style="31" customWidth="1"/>
    <col min="1032" max="1032" width="10.7109375" style="31" customWidth="1"/>
    <col min="1033" max="1033" width="9.42578125" style="31" customWidth="1"/>
    <col min="1034" max="1034" width="22.42578125" style="31" customWidth="1"/>
    <col min="1035" max="1035" width="8.140625" style="31" customWidth="1"/>
    <col min="1036" max="1036" width="8.85546875" style="31" customWidth="1"/>
    <col min="1037" max="1037" width="20.140625" style="31" customWidth="1"/>
    <col min="1038" max="1281" width="9.140625" style="31"/>
    <col min="1282" max="1282" width="4.7109375" style="31" customWidth="1"/>
    <col min="1283" max="1283" width="22.7109375" style="31" customWidth="1"/>
    <col min="1284" max="1284" width="9.28515625" style="31" customWidth="1"/>
    <col min="1285" max="1285" width="11.5703125" style="31" customWidth="1"/>
    <col min="1286" max="1286" width="10" style="31" customWidth="1"/>
    <col min="1287" max="1287" width="11.42578125" style="31" customWidth="1"/>
    <col min="1288" max="1288" width="10.7109375" style="31" customWidth="1"/>
    <col min="1289" max="1289" width="9.42578125" style="31" customWidth="1"/>
    <col min="1290" max="1290" width="22.42578125" style="31" customWidth="1"/>
    <col min="1291" max="1291" width="8.140625" style="31" customWidth="1"/>
    <col min="1292" max="1292" width="8.85546875" style="31" customWidth="1"/>
    <col min="1293" max="1293" width="20.140625" style="31" customWidth="1"/>
    <col min="1294" max="1537" width="9.140625" style="31"/>
    <col min="1538" max="1538" width="4.7109375" style="31" customWidth="1"/>
    <col min="1539" max="1539" width="22.7109375" style="31" customWidth="1"/>
    <col min="1540" max="1540" width="9.28515625" style="31" customWidth="1"/>
    <col min="1541" max="1541" width="11.5703125" style="31" customWidth="1"/>
    <col min="1542" max="1542" width="10" style="31" customWidth="1"/>
    <col min="1543" max="1543" width="11.42578125" style="31" customWidth="1"/>
    <col min="1544" max="1544" width="10.7109375" style="31" customWidth="1"/>
    <col min="1545" max="1545" width="9.42578125" style="31" customWidth="1"/>
    <col min="1546" max="1546" width="22.42578125" style="31" customWidth="1"/>
    <col min="1547" max="1547" width="8.140625" style="31" customWidth="1"/>
    <col min="1548" max="1548" width="8.85546875" style="31" customWidth="1"/>
    <col min="1549" max="1549" width="20.140625" style="31" customWidth="1"/>
    <col min="1550" max="1793" width="9.140625" style="31"/>
    <col min="1794" max="1794" width="4.7109375" style="31" customWidth="1"/>
    <col min="1795" max="1795" width="22.7109375" style="31" customWidth="1"/>
    <col min="1796" max="1796" width="9.28515625" style="31" customWidth="1"/>
    <col min="1797" max="1797" width="11.5703125" style="31" customWidth="1"/>
    <col min="1798" max="1798" width="10" style="31" customWidth="1"/>
    <col min="1799" max="1799" width="11.42578125" style="31" customWidth="1"/>
    <col min="1800" max="1800" width="10.7109375" style="31" customWidth="1"/>
    <col min="1801" max="1801" width="9.42578125" style="31" customWidth="1"/>
    <col min="1802" max="1802" width="22.42578125" style="31" customWidth="1"/>
    <col min="1803" max="1803" width="8.140625" style="31" customWidth="1"/>
    <col min="1804" max="1804" width="8.85546875" style="31" customWidth="1"/>
    <col min="1805" max="1805" width="20.140625" style="31" customWidth="1"/>
    <col min="1806" max="2049" width="9.140625" style="31"/>
    <col min="2050" max="2050" width="4.7109375" style="31" customWidth="1"/>
    <col min="2051" max="2051" width="22.7109375" style="31" customWidth="1"/>
    <col min="2052" max="2052" width="9.28515625" style="31" customWidth="1"/>
    <col min="2053" max="2053" width="11.5703125" style="31" customWidth="1"/>
    <col min="2054" max="2054" width="10" style="31" customWidth="1"/>
    <col min="2055" max="2055" width="11.42578125" style="31" customWidth="1"/>
    <col min="2056" max="2056" width="10.7109375" style="31" customWidth="1"/>
    <col min="2057" max="2057" width="9.42578125" style="31" customWidth="1"/>
    <col min="2058" max="2058" width="22.42578125" style="31" customWidth="1"/>
    <col min="2059" max="2059" width="8.140625" style="31" customWidth="1"/>
    <col min="2060" max="2060" width="8.85546875" style="31" customWidth="1"/>
    <col min="2061" max="2061" width="20.140625" style="31" customWidth="1"/>
    <col min="2062" max="2305" width="9.140625" style="31"/>
    <col min="2306" max="2306" width="4.7109375" style="31" customWidth="1"/>
    <col min="2307" max="2307" width="22.7109375" style="31" customWidth="1"/>
    <col min="2308" max="2308" width="9.28515625" style="31" customWidth="1"/>
    <col min="2309" max="2309" width="11.5703125" style="31" customWidth="1"/>
    <col min="2310" max="2310" width="10" style="31" customWidth="1"/>
    <col min="2311" max="2311" width="11.42578125" style="31" customWidth="1"/>
    <col min="2312" max="2312" width="10.7109375" style="31" customWidth="1"/>
    <col min="2313" max="2313" width="9.42578125" style="31" customWidth="1"/>
    <col min="2314" max="2314" width="22.42578125" style="31" customWidth="1"/>
    <col min="2315" max="2315" width="8.140625" style="31" customWidth="1"/>
    <col min="2316" max="2316" width="8.85546875" style="31" customWidth="1"/>
    <col min="2317" max="2317" width="20.140625" style="31" customWidth="1"/>
    <col min="2318" max="2561" width="9.140625" style="31"/>
    <col min="2562" max="2562" width="4.7109375" style="31" customWidth="1"/>
    <col min="2563" max="2563" width="22.7109375" style="31" customWidth="1"/>
    <col min="2564" max="2564" width="9.28515625" style="31" customWidth="1"/>
    <col min="2565" max="2565" width="11.5703125" style="31" customWidth="1"/>
    <col min="2566" max="2566" width="10" style="31" customWidth="1"/>
    <col min="2567" max="2567" width="11.42578125" style="31" customWidth="1"/>
    <col min="2568" max="2568" width="10.7109375" style="31" customWidth="1"/>
    <col min="2569" max="2569" width="9.42578125" style="31" customWidth="1"/>
    <col min="2570" max="2570" width="22.42578125" style="31" customWidth="1"/>
    <col min="2571" max="2571" width="8.140625" style="31" customWidth="1"/>
    <col min="2572" max="2572" width="8.85546875" style="31" customWidth="1"/>
    <col min="2573" max="2573" width="20.140625" style="31" customWidth="1"/>
    <col min="2574" max="2817" width="9.140625" style="31"/>
    <col min="2818" max="2818" width="4.7109375" style="31" customWidth="1"/>
    <col min="2819" max="2819" width="22.7109375" style="31" customWidth="1"/>
    <col min="2820" max="2820" width="9.28515625" style="31" customWidth="1"/>
    <col min="2821" max="2821" width="11.5703125" style="31" customWidth="1"/>
    <col min="2822" max="2822" width="10" style="31" customWidth="1"/>
    <col min="2823" max="2823" width="11.42578125" style="31" customWidth="1"/>
    <col min="2824" max="2824" width="10.7109375" style="31" customWidth="1"/>
    <col min="2825" max="2825" width="9.42578125" style="31" customWidth="1"/>
    <col min="2826" max="2826" width="22.42578125" style="31" customWidth="1"/>
    <col min="2827" max="2827" width="8.140625" style="31" customWidth="1"/>
    <col min="2828" max="2828" width="8.85546875" style="31" customWidth="1"/>
    <col min="2829" max="2829" width="20.140625" style="31" customWidth="1"/>
    <col min="2830" max="3073" width="9.140625" style="31"/>
    <col min="3074" max="3074" width="4.7109375" style="31" customWidth="1"/>
    <col min="3075" max="3075" width="22.7109375" style="31" customWidth="1"/>
    <col min="3076" max="3076" width="9.28515625" style="31" customWidth="1"/>
    <col min="3077" max="3077" width="11.5703125" style="31" customWidth="1"/>
    <col min="3078" max="3078" width="10" style="31" customWidth="1"/>
    <col min="3079" max="3079" width="11.42578125" style="31" customWidth="1"/>
    <col min="3080" max="3080" width="10.7109375" style="31" customWidth="1"/>
    <col min="3081" max="3081" width="9.42578125" style="31" customWidth="1"/>
    <col min="3082" max="3082" width="22.42578125" style="31" customWidth="1"/>
    <col min="3083" max="3083" width="8.140625" style="31" customWidth="1"/>
    <col min="3084" max="3084" width="8.85546875" style="31" customWidth="1"/>
    <col min="3085" max="3085" width="20.140625" style="31" customWidth="1"/>
    <col min="3086" max="3329" width="9.140625" style="31"/>
    <col min="3330" max="3330" width="4.7109375" style="31" customWidth="1"/>
    <col min="3331" max="3331" width="22.7109375" style="31" customWidth="1"/>
    <col min="3332" max="3332" width="9.28515625" style="31" customWidth="1"/>
    <col min="3333" max="3333" width="11.5703125" style="31" customWidth="1"/>
    <col min="3334" max="3334" width="10" style="31" customWidth="1"/>
    <col min="3335" max="3335" width="11.42578125" style="31" customWidth="1"/>
    <col min="3336" max="3336" width="10.7109375" style="31" customWidth="1"/>
    <col min="3337" max="3337" width="9.42578125" style="31" customWidth="1"/>
    <col min="3338" max="3338" width="22.42578125" style="31" customWidth="1"/>
    <col min="3339" max="3339" width="8.140625" style="31" customWidth="1"/>
    <col min="3340" max="3340" width="8.85546875" style="31" customWidth="1"/>
    <col min="3341" max="3341" width="20.140625" style="31" customWidth="1"/>
    <col min="3342" max="3585" width="9.140625" style="31"/>
    <col min="3586" max="3586" width="4.7109375" style="31" customWidth="1"/>
    <col min="3587" max="3587" width="22.7109375" style="31" customWidth="1"/>
    <col min="3588" max="3588" width="9.28515625" style="31" customWidth="1"/>
    <col min="3589" max="3589" width="11.5703125" style="31" customWidth="1"/>
    <col min="3590" max="3590" width="10" style="31" customWidth="1"/>
    <col min="3591" max="3591" width="11.42578125" style="31" customWidth="1"/>
    <col min="3592" max="3592" width="10.7109375" style="31" customWidth="1"/>
    <col min="3593" max="3593" width="9.42578125" style="31" customWidth="1"/>
    <col min="3594" max="3594" width="22.42578125" style="31" customWidth="1"/>
    <col min="3595" max="3595" width="8.140625" style="31" customWidth="1"/>
    <col min="3596" max="3596" width="8.85546875" style="31" customWidth="1"/>
    <col min="3597" max="3597" width="20.140625" style="31" customWidth="1"/>
    <col min="3598" max="3841" width="9.140625" style="31"/>
    <col min="3842" max="3842" width="4.7109375" style="31" customWidth="1"/>
    <col min="3843" max="3843" width="22.7109375" style="31" customWidth="1"/>
    <col min="3844" max="3844" width="9.28515625" style="31" customWidth="1"/>
    <col min="3845" max="3845" width="11.5703125" style="31" customWidth="1"/>
    <col min="3846" max="3846" width="10" style="31" customWidth="1"/>
    <col min="3847" max="3847" width="11.42578125" style="31" customWidth="1"/>
    <col min="3848" max="3848" width="10.7109375" style="31" customWidth="1"/>
    <col min="3849" max="3849" width="9.42578125" style="31" customWidth="1"/>
    <col min="3850" max="3850" width="22.42578125" style="31" customWidth="1"/>
    <col min="3851" max="3851" width="8.140625" style="31" customWidth="1"/>
    <col min="3852" max="3852" width="8.85546875" style="31" customWidth="1"/>
    <col min="3853" max="3853" width="20.140625" style="31" customWidth="1"/>
    <col min="3854" max="4097" width="9.140625" style="31"/>
    <col min="4098" max="4098" width="4.7109375" style="31" customWidth="1"/>
    <col min="4099" max="4099" width="22.7109375" style="31" customWidth="1"/>
    <col min="4100" max="4100" width="9.28515625" style="31" customWidth="1"/>
    <col min="4101" max="4101" width="11.5703125" style="31" customWidth="1"/>
    <col min="4102" max="4102" width="10" style="31" customWidth="1"/>
    <col min="4103" max="4103" width="11.42578125" style="31" customWidth="1"/>
    <col min="4104" max="4104" width="10.7109375" style="31" customWidth="1"/>
    <col min="4105" max="4105" width="9.42578125" style="31" customWidth="1"/>
    <col min="4106" max="4106" width="22.42578125" style="31" customWidth="1"/>
    <col min="4107" max="4107" width="8.140625" style="31" customWidth="1"/>
    <col min="4108" max="4108" width="8.85546875" style="31" customWidth="1"/>
    <col min="4109" max="4109" width="20.140625" style="31" customWidth="1"/>
    <col min="4110" max="4353" width="9.140625" style="31"/>
    <col min="4354" max="4354" width="4.7109375" style="31" customWidth="1"/>
    <col min="4355" max="4355" width="22.7109375" style="31" customWidth="1"/>
    <col min="4356" max="4356" width="9.28515625" style="31" customWidth="1"/>
    <col min="4357" max="4357" width="11.5703125" style="31" customWidth="1"/>
    <col min="4358" max="4358" width="10" style="31" customWidth="1"/>
    <col min="4359" max="4359" width="11.42578125" style="31" customWidth="1"/>
    <col min="4360" max="4360" width="10.7109375" style="31" customWidth="1"/>
    <col min="4361" max="4361" width="9.42578125" style="31" customWidth="1"/>
    <col min="4362" max="4362" width="22.42578125" style="31" customWidth="1"/>
    <col min="4363" max="4363" width="8.140625" style="31" customWidth="1"/>
    <col min="4364" max="4364" width="8.85546875" style="31" customWidth="1"/>
    <col min="4365" max="4365" width="20.140625" style="31" customWidth="1"/>
    <col min="4366" max="4609" width="9.140625" style="31"/>
    <col min="4610" max="4610" width="4.7109375" style="31" customWidth="1"/>
    <col min="4611" max="4611" width="22.7109375" style="31" customWidth="1"/>
    <col min="4612" max="4612" width="9.28515625" style="31" customWidth="1"/>
    <col min="4613" max="4613" width="11.5703125" style="31" customWidth="1"/>
    <col min="4614" max="4614" width="10" style="31" customWidth="1"/>
    <col min="4615" max="4615" width="11.42578125" style="31" customWidth="1"/>
    <col min="4616" max="4616" width="10.7109375" style="31" customWidth="1"/>
    <col min="4617" max="4617" width="9.42578125" style="31" customWidth="1"/>
    <col min="4618" max="4618" width="22.42578125" style="31" customWidth="1"/>
    <col min="4619" max="4619" width="8.140625" style="31" customWidth="1"/>
    <col min="4620" max="4620" width="8.85546875" style="31" customWidth="1"/>
    <col min="4621" max="4621" width="20.140625" style="31" customWidth="1"/>
    <col min="4622" max="4865" width="9.140625" style="31"/>
    <col min="4866" max="4866" width="4.7109375" style="31" customWidth="1"/>
    <col min="4867" max="4867" width="22.7109375" style="31" customWidth="1"/>
    <col min="4868" max="4868" width="9.28515625" style="31" customWidth="1"/>
    <col min="4869" max="4869" width="11.5703125" style="31" customWidth="1"/>
    <col min="4870" max="4870" width="10" style="31" customWidth="1"/>
    <col min="4871" max="4871" width="11.42578125" style="31" customWidth="1"/>
    <col min="4872" max="4872" width="10.7109375" style="31" customWidth="1"/>
    <col min="4873" max="4873" width="9.42578125" style="31" customWidth="1"/>
    <col min="4874" max="4874" width="22.42578125" style="31" customWidth="1"/>
    <col min="4875" max="4875" width="8.140625" style="31" customWidth="1"/>
    <col min="4876" max="4876" width="8.85546875" style="31" customWidth="1"/>
    <col min="4877" max="4877" width="20.140625" style="31" customWidth="1"/>
    <col min="4878" max="5121" width="9.140625" style="31"/>
    <col min="5122" max="5122" width="4.7109375" style="31" customWidth="1"/>
    <col min="5123" max="5123" width="22.7109375" style="31" customWidth="1"/>
    <col min="5124" max="5124" width="9.28515625" style="31" customWidth="1"/>
    <col min="5125" max="5125" width="11.5703125" style="31" customWidth="1"/>
    <col min="5126" max="5126" width="10" style="31" customWidth="1"/>
    <col min="5127" max="5127" width="11.42578125" style="31" customWidth="1"/>
    <col min="5128" max="5128" width="10.7109375" style="31" customWidth="1"/>
    <col min="5129" max="5129" width="9.42578125" style="31" customWidth="1"/>
    <col min="5130" max="5130" width="22.42578125" style="31" customWidth="1"/>
    <col min="5131" max="5131" width="8.140625" style="31" customWidth="1"/>
    <col min="5132" max="5132" width="8.85546875" style="31" customWidth="1"/>
    <col min="5133" max="5133" width="20.140625" style="31" customWidth="1"/>
    <col min="5134" max="5377" width="9.140625" style="31"/>
    <col min="5378" max="5378" width="4.7109375" style="31" customWidth="1"/>
    <col min="5379" max="5379" width="22.7109375" style="31" customWidth="1"/>
    <col min="5380" max="5380" width="9.28515625" style="31" customWidth="1"/>
    <col min="5381" max="5381" width="11.5703125" style="31" customWidth="1"/>
    <col min="5382" max="5382" width="10" style="31" customWidth="1"/>
    <col min="5383" max="5383" width="11.42578125" style="31" customWidth="1"/>
    <col min="5384" max="5384" width="10.7109375" style="31" customWidth="1"/>
    <col min="5385" max="5385" width="9.42578125" style="31" customWidth="1"/>
    <col min="5386" max="5386" width="22.42578125" style="31" customWidth="1"/>
    <col min="5387" max="5387" width="8.140625" style="31" customWidth="1"/>
    <col min="5388" max="5388" width="8.85546875" style="31" customWidth="1"/>
    <col min="5389" max="5389" width="20.140625" style="31" customWidth="1"/>
    <col min="5390" max="5633" width="9.140625" style="31"/>
    <col min="5634" max="5634" width="4.7109375" style="31" customWidth="1"/>
    <col min="5635" max="5635" width="22.7109375" style="31" customWidth="1"/>
    <col min="5636" max="5636" width="9.28515625" style="31" customWidth="1"/>
    <col min="5637" max="5637" width="11.5703125" style="31" customWidth="1"/>
    <col min="5638" max="5638" width="10" style="31" customWidth="1"/>
    <col min="5639" max="5639" width="11.42578125" style="31" customWidth="1"/>
    <col min="5640" max="5640" width="10.7109375" style="31" customWidth="1"/>
    <col min="5641" max="5641" width="9.42578125" style="31" customWidth="1"/>
    <col min="5642" max="5642" width="22.42578125" style="31" customWidth="1"/>
    <col min="5643" max="5643" width="8.140625" style="31" customWidth="1"/>
    <col min="5644" max="5644" width="8.85546875" style="31" customWidth="1"/>
    <col min="5645" max="5645" width="20.140625" style="31" customWidth="1"/>
    <col min="5646" max="5889" width="9.140625" style="31"/>
    <col min="5890" max="5890" width="4.7109375" style="31" customWidth="1"/>
    <col min="5891" max="5891" width="22.7109375" style="31" customWidth="1"/>
    <col min="5892" max="5892" width="9.28515625" style="31" customWidth="1"/>
    <col min="5893" max="5893" width="11.5703125" style="31" customWidth="1"/>
    <col min="5894" max="5894" width="10" style="31" customWidth="1"/>
    <col min="5895" max="5895" width="11.42578125" style="31" customWidth="1"/>
    <col min="5896" max="5896" width="10.7109375" style="31" customWidth="1"/>
    <col min="5897" max="5897" width="9.42578125" style="31" customWidth="1"/>
    <col min="5898" max="5898" width="22.42578125" style="31" customWidth="1"/>
    <col min="5899" max="5899" width="8.140625" style="31" customWidth="1"/>
    <col min="5900" max="5900" width="8.85546875" style="31" customWidth="1"/>
    <col min="5901" max="5901" width="20.140625" style="31" customWidth="1"/>
    <col min="5902" max="6145" width="9.140625" style="31"/>
    <col min="6146" max="6146" width="4.7109375" style="31" customWidth="1"/>
    <col min="6147" max="6147" width="22.7109375" style="31" customWidth="1"/>
    <col min="6148" max="6148" width="9.28515625" style="31" customWidth="1"/>
    <col min="6149" max="6149" width="11.5703125" style="31" customWidth="1"/>
    <col min="6150" max="6150" width="10" style="31" customWidth="1"/>
    <col min="6151" max="6151" width="11.42578125" style="31" customWidth="1"/>
    <col min="6152" max="6152" width="10.7109375" style="31" customWidth="1"/>
    <col min="6153" max="6153" width="9.42578125" style="31" customWidth="1"/>
    <col min="6154" max="6154" width="22.42578125" style="31" customWidth="1"/>
    <col min="6155" max="6155" width="8.140625" style="31" customWidth="1"/>
    <col min="6156" max="6156" width="8.85546875" style="31" customWidth="1"/>
    <col min="6157" max="6157" width="20.140625" style="31" customWidth="1"/>
    <col min="6158" max="6401" width="9.140625" style="31"/>
    <col min="6402" max="6402" width="4.7109375" style="31" customWidth="1"/>
    <col min="6403" max="6403" width="22.7109375" style="31" customWidth="1"/>
    <col min="6404" max="6404" width="9.28515625" style="31" customWidth="1"/>
    <col min="6405" max="6405" width="11.5703125" style="31" customWidth="1"/>
    <col min="6406" max="6406" width="10" style="31" customWidth="1"/>
    <col min="6407" max="6407" width="11.42578125" style="31" customWidth="1"/>
    <col min="6408" max="6408" width="10.7109375" style="31" customWidth="1"/>
    <col min="6409" max="6409" width="9.42578125" style="31" customWidth="1"/>
    <col min="6410" max="6410" width="22.42578125" style="31" customWidth="1"/>
    <col min="6411" max="6411" width="8.140625" style="31" customWidth="1"/>
    <col min="6412" max="6412" width="8.85546875" style="31" customWidth="1"/>
    <col min="6413" max="6413" width="20.140625" style="31" customWidth="1"/>
    <col min="6414" max="6657" width="9.140625" style="31"/>
    <col min="6658" max="6658" width="4.7109375" style="31" customWidth="1"/>
    <col min="6659" max="6659" width="22.7109375" style="31" customWidth="1"/>
    <col min="6660" max="6660" width="9.28515625" style="31" customWidth="1"/>
    <col min="6661" max="6661" width="11.5703125" style="31" customWidth="1"/>
    <col min="6662" max="6662" width="10" style="31" customWidth="1"/>
    <col min="6663" max="6663" width="11.42578125" style="31" customWidth="1"/>
    <col min="6664" max="6664" width="10.7109375" style="31" customWidth="1"/>
    <col min="6665" max="6665" width="9.42578125" style="31" customWidth="1"/>
    <col min="6666" max="6666" width="22.42578125" style="31" customWidth="1"/>
    <col min="6667" max="6667" width="8.140625" style="31" customWidth="1"/>
    <col min="6668" max="6668" width="8.85546875" style="31" customWidth="1"/>
    <col min="6669" max="6669" width="20.140625" style="31" customWidth="1"/>
    <col min="6670" max="6913" width="9.140625" style="31"/>
    <col min="6914" max="6914" width="4.7109375" style="31" customWidth="1"/>
    <col min="6915" max="6915" width="22.7109375" style="31" customWidth="1"/>
    <col min="6916" max="6916" width="9.28515625" style="31" customWidth="1"/>
    <col min="6917" max="6917" width="11.5703125" style="31" customWidth="1"/>
    <col min="6918" max="6918" width="10" style="31" customWidth="1"/>
    <col min="6919" max="6919" width="11.42578125" style="31" customWidth="1"/>
    <col min="6920" max="6920" width="10.7109375" style="31" customWidth="1"/>
    <col min="6921" max="6921" width="9.42578125" style="31" customWidth="1"/>
    <col min="6922" max="6922" width="22.42578125" style="31" customWidth="1"/>
    <col min="6923" max="6923" width="8.140625" style="31" customWidth="1"/>
    <col min="6924" max="6924" width="8.85546875" style="31" customWidth="1"/>
    <col min="6925" max="6925" width="20.140625" style="31" customWidth="1"/>
    <col min="6926" max="7169" width="9.140625" style="31"/>
    <col min="7170" max="7170" width="4.7109375" style="31" customWidth="1"/>
    <col min="7171" max="7171" width="22.7109375" style="31" customWidth="1"/>
    <col min="7172" max="7172" width="9.28515625" style="31" customWidth="1"/>
    <col min="7173" max="7173" width="11.5703125" style="31" customWidth="1"/>
    <col min="7174" max="7174" width="10" style="31" customWidth="1"/>
    <col min="7175" max="7175" width="11.42578125" style="31" customWidth="1"/>
    <col min="7176" max="7176" width="10.7109375" style="31" customWidth="1"/>
    <col min="7177" max="7177" width="9.42578125" style="31" customWidth="1"/>
    <col min="7178" max="7178" width="22.42578125" style="31" customWidth="1"/>
    <col min="7179" max="7179" width="8.140625" style="31" customWidth="1"/>
    <col min="7180" max="7180" width="8.85546875" style="31" customWidth="1"/>
    <col min="7181" max="7181" width="20.140625" style="31" customWidth="1"/>
    <col min="7182" max="7425" width="9.140625" style="31"/>
    <col min="7426" max="7426" width="4.7109375" style="31" customWidth="1"/>
    <col min="7427" max="7427" width="22.7109375" style="31" customWidth="1"/>
    <col min="7428" max="7428" width="9.28515625" style="31" customWidth="1"/>
    <col min="7429" max="7429" width="11.5703125" style="31" customWidth="1"/>
    <col min="7430" max="7430" width="10" style="31" customWidth="1"/>
    <col min="7431" max="7431" width="11.42578125" style="31" customWidth="1"/>
    <col min="7432" max="7432" width="10.7109375" style="31" customWidth="1"/>
    <col min="7433" max="7433" width="9.42578125" style="31" customWidth="1"/>
    <col min="7434" max="7434" width="22.42578125" style="31" customWidth="1"/>
    <col min="7435" max="7435" width="8.140625" style="31" customWidth="1"/>
    <col min="7436" max="7436" width="8.85546875" style="31" customWidth="1"/>
    <col min="7437" max="7437" width="20.140625" style="31" customWidth="1"/>
    <col min="7438" max="7681" width="9.140625" style="31"/>
    <col min="7682" max="7682" width="4.7109375" style="31" customWidth="1"/>
    <col min="7683" max="7683" width="22.7109375" style="31" customWidth="1"/>
    <col min="7684" max="7684" width="9.28515625" style="31" customWidth="1"/>
    <col min="7685" max="7685" width="11.5703125" style="31" customWidth="1"/>
    <col min="7686" max="7686" width="10" style="31" customWidth="1"/>
    <col min="7687" max="7687" width="11.42578125" style="31" customWidth="1"/>
    <col min="7688" max="7688" width="10.7109375" style="31" customWidth="1"/>
    <col min="7689" max="7689" width="9.42578125" style="31" customWidth="1"/>
    <col min="7690" max="7690" width="22.42578125" style="31" customWidth="1"/>
    <col min="7691" max="7691" width="8.140625" style="31" customWidth="1"/>
    <col min="7692" max="7692" width="8.85546875" style="31" customWidth="1"/>
    <col min="7693" max="7693" width="20.140625" style="31" customWidth="1"/>
    <col min="7694" max="7937" width="9.140625" style="31"/>
    <col min="7938" max="7938" width="4.7109375" style="31" customWidth="1"/>
    <col min="7939" max="7939" width="22.7109375" style="31" customWidth="1"/>
    <col min="7940" max="7940" width="9.28515625" style="31" customWidth="1"/>
    <col min="7941" max="7941" width="11.5703125" style="31" customWidth="1"/>
    <col min="7942" max="7942" width="10" style="31" customWidth="1"/>
    <col min="7943" max="7943" width="11.42578125" style="31" customWidth="1"/>
    <col min="7944" max="7944" width="10.7109375" style="31" customWidth="1"/>
    <col min="7945" max="7945" width="9.42578125" style="31" customWidth="1"/>
    <col min="7946" max="7946" width="22.42578125" style="31" customWidth="1"/>
    <col min="7947" max="7947" width="8.140625" style="31" customWidth="1"/>
    <col min="7948" max="7948" width="8.85546875" style="31" customWidth="1"/>
    <col min="7949" max="7949" width="20.140625" style="31" customWidth="1"/>
    <col min="7950" max="8193" width="9.140625" style="31"/>
    <col min="8194" max="8194" width="4.7109375" style="31" customWidth="1"/>
    <col min="8195" max="8195" width="22.7109375" style="31" customWidth="1"/>
    <col min="8196" max="8196" width="9.28515625" style="31" customWidth="1"/>
    <col min="8197" max="8197" width="11.5703125" style="31" customWidth="1"/>
    <col min="8198" max="8198" width="10" style="31" customWidth="1"/>
    <col min="8199" max="8199" width="11.42578125" style="31" customWidth="1"/>
    <col min="8200" max="8200" width="10.7109375" style="31" customWidth="1"/>
    <col min="8201" max="8201" width="9.42578125" style="31" customWidth="1"/>
    <col min="8202" max="8202" width="22.42578125" style="31" customWidth="1"/>
    <col min="8203" max="8203" width="8.140625" style="31" customWidth="1"/>
    <col min="8204" max="8204" width="8.85546875" style="31" customWidth="1"/>
    <col min="8205" max="8205" width="20.140625" style="31" customWidth="1"/>
    <col min="8206" max="8449" width="9.140625" style="31"/>
    <col min="8450" max="8450" width="4.7109375" style="31" customWidth="1"/>
    <col min="8451" max="8451" width="22.7109375" style="31" customWidth="1"/>
    <col min="8452" max="8452" width="9.28515625" style="31" customWidth="1"/>
    <col min="8453" max="8453" width="11.5703125" style="31" customWidth="1"/>
    <col min="8454" max="8454" width="10" style="31" customWidth="1"/>
    <col min="8455" max="8455" width="11.42578125" style="31" customWidth="1"/>
    <col min="8456" max="8456" width="10.7109375" style="31" customWidth="1"/>
    <col min="8457" max="8457" width="9.42578125" style="31" customWidth="1"/>
    <col min="8458" max="8458" width="22.42578125" style="31" customWidth="1"/>
    <col min="8459" max="8459" width="8.140625" style="31" customWidth="1"/>
    <col min="8460" max="8460" width="8.85546875" style="31" customWidth="1"/>
    <col min="8461" max="8461" width="20.140625" style="31" customWidth="1"/>
    <col min="8462" max="8705" width="9.140625" style="31"/>
    <col min="8706" max="8706" width="4.7109375" style="31" customWidth="1"/>
    <col min="8707" max="8707" width="22.7109375" style="31" customWidth="1"/>
    <col min="8708" max="8708" width="9.28515625" style="31" customWidth="1"/>
    <col min="8709" max="8709" width="11.5703125" style="31" customWidth="1"/>
    <col min="8710" max="8710" width="10" style="31" customWidth="1"/>
    <col min="8711" max="8711" width="11.42578125" style="31" customWidth="1"/>
    <col min="8712" max="8712" width="10.7109375" style="31" customWidth="1"/>
    <col min="8713" max="8713" width="9.42578125" style="31" customWidth="1"/>
    <col min="8714" max="8714" width="22.42578125" style="31" customWidth="1"/>
    <col min="8715" max="8715" width="8.140625" style="31" customWidth="1"/>
    <col min="8716" max="8716" width="8.85546875" style="31" customWidth="1"/>
    <col min="8717" max="8717" width="20.140625" style="31" customWidth="1"/>
    <col min="8718" max="8961" width="9.140625" style="31"/>
    <col min="8962" max="8962" width="4.7109375" style="31" customWidth="1"/>
    <col min="8963" max="8963" width="22.7109375" style="31" customWidth="1"/>
    <col min="8964" max="8964" width="9.28515625" style="31" customWidth="1"/>
    <col min="8965" max="8965" width="11.5703125" style="31" customWidth="1"/>
    <col min="8966" max="8966" width="10" style="31" customWidth="1"/>
    <col min="8967" max="8967" width="11.42578125" style="31" customWidth="1"/>
    <col min="8968" max="8968" width="10.7109375" style="31" customWidth="1"/>
    <col min="8969" max="8969" width="9.42578125" style="31" customWidth="1"/>
    <col min="8970" max="8970" width="22.42578125" style="31" customWidth="1"/>
    <col min="8971" max="8971" width="8.140625" style="31" customWidth="1"/>
    <col min="8972" max="8972" width="8.85546875" style="31" customWidth="1"/>
    <col min="8973" max="8973" width="20.140625" style="31" customWidth="1"/>
    <col min="8974" max="9217" width="9.140625" style="31"/>
    <col min="9218" max="9218" width="4.7109375" style="31" customWidth="1"/>
    <col min="9219" max="9219" width="22.7109375" style="31" customWidth="1"/>
    <col min="9220" max="9220" width="9.28515625" style="31" customWidth="1"/>
    <col min="9221" max="9221" width="11.5703125" style="31" customWidth="1"/>
    <col min="9222" max="9222" width="10" style="31" customWidth="1"/>
    <col min="9223" max="9223" width="11.42578125" style="31" customWidth="1"/>
    <col min="9224" max="9224" width="10.7109375" style="31" customWidth="1"/>
    <col min="9225" max="9225" width="9.42578125" style="31" customWidth="1"/>
    <col min="9226" max="9226" width="22.42578125" style="31" customWidth="1"/>
    <col min="9227" max="9227" width="8.140625" style="31" customWidth="1"/>
    <col min="9228" max="9228" width="8.85546875" style="31" customWidth="1"/>
    <col min="9229" max="9229" width="20.140625" style="31" customWidth="1"/>
    <col min="9230" max="9473" width="9.140625" style="31"/>
    <col min="9474" max="9474" width="4.7109375" style="31" customWidth="1"/>
    <col min="9475" max="9475" width="22.7109375" style="31" customWidth="1"/>
    <col min="9476" max="9476" width="9.28515625" style="31" customWidth="1"/>
    <col min="9477" max="9477" width="11.5703125" style="31" customWidth="1"/>
    <col min="9478" max="9478" width="10" style="31" customWidth="1"/>
    <col min="9479" max="9479" width="11.42578125" style="31" customWidth="1"/>
    <col min="9480" max="9480" width="10.7109375" style="31" customWidth="1"/>
    <col min="9481" max="9481" width="9.42578125" style="31" customWidth="1"/>
    <col min="9482" max="9482" width="22.42578125" style="31" customWidth="1"/>
    <col min="9483" max="9483" width="8.140625" style="31" customWidth="1"/>
    <col min="9484" max="9484" width="8.85546875" style="31" customWidth="1"/>
    <col min="9485" max="9485" width="20.140625" style="31" customWidth="1"/>
    <col min="9486" max="9729" width="9.140625" style="31"/>
    <col min="9730" max="9730" width="4.7109375" style="31" customWidth="1"/>
    <col min="9731" max="9731" width="22.7109375" style="31" customWidth="1"/>
    <col min="9732" max="9732" width="9.28515625" style="31" customWidth="1"/>
    <col min="9733" max="9733" width="11.5703125" style="31" customWidth="1"/>
    <col min="9734" max="9734" width="10" style="31" customWidth="1"/>
    <col min="9735" max="9735" width="11.42578125" style="31" customWidth="1"/>
    <col min="9736" max="9736" width="10.7109375" style="31" customWidth="1"/>
    <col min="9737" max="9737" width="9.42578125" style="31" customWidth="1"/>
    <col min="9738" max="9738" width="22.42578125" style="31" customWidth="1"/>
    <col min="9739" max="9739" width="8.140625" style="31" customWidth="1"/>
    <col min="9740" max="9740" width="8.85546875" style="31" customWidth="1"/>
    <col min="9741" max="9741" width="20.140625" style="31" customWidth="1"/>
    <col min="9742" max="9985" width="9.140625" style="31"/>
    <col min="9986" max="9986" width="4.7109375" style="31" customWidth="1"/>
    <col min="9987" max="9987" width="22.7109375" style="31" customWidth="1"/>
    <col min="9988" max="9988" width="9.28515625" style="31" customWidth="1"/>
    <col min="9989" max="9989" width="11.5703125" style="31" customWidth="1"/>
    <col min="9990" max="9990" width="10" style="31" customWidth="1"/>
    <col min="9991" max="9991" width="11.42578125" style="31" customWidth="1"/>
    <col min="9992" max="9992" width="10.7109375" style="31" customWidth="1"/>
    <col min="9993" max="9993" width="9.42578125" style="31" customWidth="1"/>
    <col min="9994" max="9994" width="22.42578125" style="31" customWidth="1"/>
    <col min="9995" max="9995" width="8.140625" style="31" customWidth="1"/>
    <col min="9996" max="9996" width="8.85546875" style="31" customWidth="1"/>
    <col min="9997" max="9997" width="20.140625" style="31" customWidth="1"/>
    <col min="9998" max="10241" width="9.140625" style="31"/>
    <col min="10242" max="10242" width="4.7109375" style="31" customWidth="1"/>
    <col min="10243" max="10243" width="22.7109375" style="31" customWidth="1"/>
    <col min="10244" max="10244" width="9.28515625" style="31" customWidth="1"/>
    <col min="10245" max="10245" width="11.5703125" style="31" customWidth="1"/>
    <col min="10246" max="10246" width="10" style="31" customWidth="1"/>
    <col min="10247" max="10247" width="11.42578125" style="31" customWidth="1"/>
    <col min="10248" max="10248" width="10.7109375" style="31" customWidth="1"/>
    <col min="10249" max="10249" width="9.42578125" style="31" customWidth="1"/>
    <col min="10250" max="10250" width="22.42578125" style="31" customWidth="1"/>
    <col min="10251" max="10251" width="8.140625" style="31" customWidth="1"/>
    <col min="10252" max="10252" width="8.85546875" style="31" customWidth="1"/>
    <col min="10253" max="10253" width="20.140625" style="31" customWidth="1"/>
    <col min="10254" max="10497" width="9.140625" style="31"/>
    <col min="10498" max="10498" width="4.7109375" style="31" customWidth="1"/>
    <col min="10499" max="10499" width="22.7109375" style="31" customWidth="1"/>
    <col min="10500" max="10500" width="9.28515625" style="31" customWidth="1"/>
    <col min="10501" max="10501" width="11.5703125" style="31" customWidth="1"/>
    <col min="10502" max="10502" width="10" style="31" customWidth="1"/>
    <col min="10503" max="10503" width="11.42578125" style="31" customWidth="1"/>
    <col min="10504" max="10504" width="10.7109375" style="31" customWidth="1"/>
    <col min="10505" max="10505" width="9.42578125" style="31" customWidth="1"/>
    <col min="10506" max="10506" width="22.42578125" style="31" customWidth="1"/>
    <col min="10507" max="10507" width="8.140625" style="31" customWidth="1"/>
    <col min="10508" max="10508" width="8.85546875" style="31" customWidth="1"/>
    <col min="10509" max="10509" width="20.140625" style="31" customWidth="1"/>
    <col min="10510" max="10753" width="9.140625" style="31"/>
    <col min="10754" max="10754" width="4.7109375" style="31" customWidth="1"/>
    <col min="10755" max="10755" width="22.7109375" style="31" customWidth="1"/>
    <col min="10756" max="10756" width="9.28515625" style="31" customWidth="1"/>
    <col min="10757" max="10757" width="11.5703125" style="31" customWidth="1"/>
    <col min="10758" max="10758" width="10" style="31" customWidth="1"/>
    <col min="10759" max="10759" width="11.42578125" style="31" customWidth="1"/>
    <col min="10760" max="10760" width="10.7109375" style="31" customWidth="1"/>
    <col min="10761" max="10761" width="9.42578125" style="31" customWidth="1"/>
    <col min="10762" max="10762" width="22.42578125" style="31" customWidth="1"/>
    <col min="10763" max="10763" width="8.140625" style="31" customWidth="1"/>
    <col min="10764" max="10764" width="8.85546875" style="31" customWidth="1"/>
    <col min="10765" max="10765" width="20.140625" style="31" customWidth="1"/>
    <col min="10766" max="11009" width="9.140625" style="31"/>
    <col min="11010" max="11010" width="4.7109375" style="31" customWidth="1"/>
    <col min="11011" max="11011" width="22.7109375" style="31" customWidth="1"/>
    <col min="11012" max="11012" width="9.28515625" style="31" customWidth="1"/>
    <col min="11013" max="11013" width="11.5703125" style="31" customWidth="1"/>
    <col min="11014" max="11014" width="10" style="31" customWidth="1"/>
    <col min="11015" max="11015" width="11.42578125" style="31" customWidth="1"/>
    <col min="11016" max="11016" width="10.7109375" style="31" customWidth="1"/>
    <col min="11017" max="11017" width="9.42578125" style="31" customWidth="1"/>
    <col min="11018" max="11018" width="22.42578125" style="31" customWidth="1"/>
    <col min="11019" max="11019" width="8.140625" style="31" customWidth="1"/>
    <col min="11020" max="11020" width="8.85546875" style="31" customWidth="1"/>
    <col min="11021" max="11021" width="20.140625" style="31" customWidth="1"/>
    <col min="11022" max="11265" width="9.140625" style="31"/>
    <col min="11266" max="11266" width="4.7109375" style="31" customWidth="1"/>
    <col min="11267" max="11267" width="22.7109375" style="31" customWidth="1"/>
    <col min="11268" max="11268" width="9.28515625" style="31" customWidth="1"/>
    <col min="11269" max="11269" width="11.5703125" style="31" customWidth="1"/>
    <col min="11270" max="11270" width="10" style="31" customWidth="1"/>
    <col min="11271" max="11271" width="11.42578125" style="31" customWidth="1"/>
    <col min="11272" max="11272" width="10.7109375" style="31" customWidth="1"/>
    <col min="11273" max="11273" width="9.42578125" style="31" customWidth="1"/>
    <col min="11274" max="11274" width="22.42578125" style="31" customWidth="1"/>
    <col min="11275" max="11275" width="8.140625" style="31" customWidth="1"/>
    <col min="11276" max="11276" width="8.85546875" style="31" customWidth="1"/>
    <col min="11277" max="11277" width="20.140625" style="31" customWidth="1"/>
    <col min="11278" max="11521" width="9.140625" style="31"/>
    <col min="11522" max="11522" width="4.7109375" style="31" customWidth="1"/>
    <col min="11523" max="11523" width="22.7109375" style="31" customWidth="1"/>
    <col min="11524" max="11524" width="9.28515625" style="31" customWidth="1"/>
    <col min="11525" max="11525" width="11.5703125" style="31" customWidth="1"/>
    <col min="11526" max="11526" width="10" style="31" customWidth="1"/>
    <col min="11527" max="11527" width="11.42578125" style="31" customWidth="1"/>
    <col min="11528" max="11528" width="10.7109375" style="31" customWidth="1"/>
    <col min="11529" max="11529" width="9.42578125" style="31" customWidth="1"/>
    <col min="11530" max="11530" width="22.42578125" style="31" customWidth="1"/>
    <col min="11531" max="11531" width="8.140625" style="31" customWidth="1"/>
    <col min="11532" max="11532" width="8.85546875" style="31" customWidth="1"/>
    <col min="11533" max="11533" width="20.140625" style="31" customWidth="1"/>
    <col min="11534" max="11777" width="9.140625" style="31"/>
    <col min="11778" max="11778" width="4.7109375" style="31" customWidth="1"/>
    <col min="11779" max="11779" width="22.7109375" style="31" customWidth="1"/>
    <col min="11780" max="11780" width="9.28515625" style="31" customWidth="1"/>
    <col min="11781" max="11781" width="11.5703125" style="31" customWidth="1"/>
    <col min="11782" max="11782" width="10" style="31" customWidth="1"/>
    <col min="11783" max="11783" width="11.42578125" style="31" customWidth="1"/>
    <col min="11784" max="11784" width="10.7109375" style="31" customWidth="1"/>
    <col min="11785" max="11785" width="9.42578125" style="31" customWidth="1"/>
    <col min="11786" max="11786" width="22.42578125" style="31" customWidth="1"/>
    <col min="11787" max="11787" width="8.140625" style="31" customWidth="1"/>
    <col min="11788" max="11788" width="8.85546875" style="31" customWidth="1"/>
    <col min="11789" max="11789" width="20.140625" style="31" customWidth="1"/>
    <col min="11790" max="12033" width="9.140625" style="31"/>
    <col min="12034" max="12034" width="4.7109375" style="31" customWidth="1"/>
    <col min="12035" max="12035" width="22.7109375" style="31" customWidth="1"/>
    <col min="12036" max="12036" width="9.28515625" style="31" customWidth="1"/>
    <col min="12037" max="12037" width="11.5703125" style="31" customWidth="1"/>
    <col min="12038" max="12038" width="10" style="31" customWidth="1"/>
    <col min="12039" max="12039" width="11.42578125" style="31" customWidth="1"/>
    <col min="12040" max="12040" width="10.7109375" style="31" customWidth="1"/>
    <col min="12041" max="12041" width="9.42578125" style="31" customWidth="1"/>
    <col min="12042" max="12042" width="22.42578125" style="31" customWidth="1"/>
    <col min="12043" max="12043" width="8.140625" style="31" customWidth="1"/>
    <col min="12044" max="12044" width="8.85546875" style="31" customWidth="1"/>
    <col min="12045" max="12045" width="20.140625" style="31" customWidth="1"/>
    <col min="12046" max="12289" width="9.140625" style="31"/>
    <col min="12290" max="12290" width="4.7109375" style="31" customWidth="1"/>
    <col min="12291" max="12291" width="22.7109375" style="31" customWidth="1"/>
    <col min="12292" max="12292" width="9.28515625" style="31" customWidth="1"/>
    <col min="12293" max="12293" width="11.5703125" style="31" customWidth="1"/>
    <col min="12294" max="12294" width="10" style="31" customWidth="1"/>
    <col min="12295" max="12295" width="11.42578125" style="31" customWidth="1"/>
    <col min="12296" max="12296" width="10.7109375" style="31" customWidth="1"/>
    <col min="12297" max="12297" width="9.42578125" style="31" customWidth="1"/>
    <col min="12298" max="12298" width="22.42578125" style="31" customWidth="1"/>
    <col min="12299" max="12299" width="8.140625" style="31" customWidth="1"/>
    <col min="12300" max="12300" width="8.85546875" style="31" customWidth="1"/>
    <col min="12301" max="12301" width="20.140625" style="31" customWidth="1"/>
    <col min="12302" max="12545" width="9.140625" style="31"/>
    <col min="12546" max="12546" width="4.7109375" style="31" customWidth="1"/>
    <col min="12547" max="12547" width="22.7109375" style="31" customWidth="1"/>
    <col min="12548" max="12548" width="9.28515625" style="31" customWidth="1"/>
    <col min="12549" max="12549" width="11.5703125" style="31" customWidth="1"/>
    <col min="12550" max="12550" width="10" style="31" customWidth="1"/>
    <col min="12551" max="12551" width="11.42578125" style="31" customWidth="1"/>
    <col min="12552" max="12552" width="10.7109375" style="31" customWidth="1"/>
    <col min="12553" max="12553" width="9.42578125" style="31" customWidth="1"/>
    <col min="12554" max="12554" width="22.42578125" style="31" customWidth="1"/>
    <col min="12555" max="12555" width="8.140625" style="31" customWidth="1"/>
    <col min="12556" max="12556" width="8.85546875" style="31" customWidth="1"/>
    <col min="12557" max="12557" width="20.140625" style="31" customWidth="1"/>
    <col min="12558" max="12801" width="9.140625" style="31"/>
    <col min="12802" max="12802" width="4.7109375" style="31" customWidth="1"/>
    <col min="12803" max="12803" width="22.7109375" style="31" customWidth="1"/>
    <col min="12804" max="12804" width="9.28515625" style="31" customWidth="1"/>
    <col min="12805" max="12805" width="11.5703125" style="31" customWidth="1"/>
    <col min="12806" max="12806" width="10" style="31" customWidth="1"/>
    <col min="12807" max="12807" width="11.42578125" style="31" customWidth="1"/>
    <col min="12808" max="12808" width="10.7109375" style="31" customWidth="1"/>
    <col min="12809" max="12809" width="9.42578125" style="31" customWidth="1"/>
    <col min="12810" max="12810" width="22.42578125" style="31" customWidth="1"/>
    <col min="12811" max="12811" width="8.140625" style="31" customWidth="1"/>
    <col min="12812" max="12812" width="8.85546875" style="31" customWidth="1"/>
    <col min="12813" max="12813" width="20.140625" style="31" customWidth="1"/>
    <col min="12814" max="13057" width="9.140625" style="31"/>
    <col min="13058" max="13058" width="4.7109375" style="31" customWidth="1"/>
    <col min="13059" max="13059" width="22.7109375" style="31" customWidth="1"/>
    <col min="13060" max="13060" width="9.28515625" style="31" customWidth="1"/>
    <col min="13061" max="13061" width="11.5703125" style="31" customWidth="1"/>
    <col min="13062" max="13062" width="10" style="31" customWidth="1"/>
    <col min="13063" max="13063" width="11.42578125" style="31" customWidth="1"/>
    <col min="13064" max="13064" width="10.7109375" style="31" customWidth="1"/>
    <col min="13065" max="13065" width="9.42578125" style="31" customWidth="1"/>
    <col min="13066" max="13066" width="22.42578125" style="31" customWidth="1"/>
    <col min="13067" max="13067" width="8.140625" style="31" customWidth="1"/>
    <col min="13068" max="13068" width="8.85546875" style="31" customWidth="1"/>
    <col min="13069" max="13069" width="20.140625" style="31" customWidth="1"/>
    <col min="13070" max="13313" width="9.140625" style="31"/>
    <col min="13314" max="13314" width="4.7109375" style="31" customWidth="1"/>
    <col min="13315" max="13315" width="22.7109375" style="31" customWidth="1"/>
    <col min="13316" max="13316" width="9.28515625" style="31" customWidth="1"/>
    <col min="13317" max="13317" width="11.5703125" style="31" customWidth="1"/>
    <col min="13318" max="13318" width="10" style="31" customWidth="1"/>
    <col min="13319" max="13319" width="11.42578125" style="31" customWidth="1"/>
    <col min="13320" max="13320" width="10.7109375" style="31" customWidth="1"/>
    <col min="13321" max="13321" width="9.42578125" style="31" customWidth="1"/>
    <col min="13322" max="13322" width="22.42578125" style="31" customWidth="1"/>
    <col min="13323" max="13323" width="8.140625" style="31" customWidth="1"/>
    <col min="13324" max="13324" width="8.85546875" style="31" customWidth="1"/>
    <col min="13325" max="13325" width="20.140625" style="31" customWidth="1"/>
    <col min="13326" max="13569" width="9.140625" style="31"/>
    <col min="13570" max="13570" width="4.7109375" style="31" customWidth="1"/>
    <col min="13571" max="13571" width="22.7109375" style="31" customWidth="1"/>
    <col min="13572" max="13572" width="9.28515625" style="31" customWidth="1"/>
    <col min="13573" max="13573" width="11.5703125" style="31" customWidth="1"/>
    <col min="13574" max="13574" width="10" style="31" customWidth="1"/>
    <col min="13575" max="13575" width="11.42578125" style="31" customWidth="1"/>
    <col min="13576" max="13576" width="10.7109375" style="31" customWidth="1"/>
    <col min="13577" max="13577" width="9.42578125" style="31" customWidth="1"/>
    <col min="13578" max="13578" width="22.42578125" style="31" customWidth="1"/>
    <col min="13579" max="13579" width="8.140625" style="31" customWidth="1"/>
    <col min="13580" max="13580" width="8.85546875" style="31" customWidth="1"/>
    <col min="13581" max="13581" width="20.140625" style="31" customWidth="1"/>
    <col min="13582" max="13825" width="9.140625" style="31"/>
    <col min="13826" max="13826" width="4.7109375" style="31" customWidth="1"/>
    <col min="13827" max="13827" width="22.7109375" style="31" customWidth="1"/>
    <col min="13828" max="13828" width="9.28515625" style="31" customWidth="1"/>
    <col min="13829" max="13829" width="11.5703125" style="31" customWidth="1"/>
    <col min="13830" max="13830" width="10" style="31" customWidth="1"/>
    <col min="13831" max="13831" width="11.42578125" style="31" customWidth="1"/>
    <col min="13832" max="13832" width="10.7109375" style="31" customWidth="1"/>
    <col min="13833" max="13833" width="9.42578125" style="31" customWidth="1"/>
    <col min="13834" max="13834" width="22.42578125" style="31" customWidth="1"/>
    <col min="13835" max="13835" width="8.140625" style="31" customWidth="1"/>
    <col min="13836" max="13836" width="8.85546875" style="31" customWidth="1"/>
    <col min="13837" max="13837" width="20.140625" style="31" customWidth="1"/>
    <col min="13838" max="14081" width="9.140625" style="31"/>
    <col min="14082" max="14082" width="4.7109375" style="31" customWidth="1"/>
    <col min="14083" max="14083" width="22.7109375" style="31" customWidth="1"/>
    <col min="14084" max="14084" width="9.28515625" style="31" customWidth="1"/>
    <col min="14085" max="14085" width="11.5703125" style="31" customWidth="1"/>
    <col min="14086" max="14086" width="10" style="31" customWidth="1"/>
    <col min="14087" max="14087" width="11.42578125" style="31" customWidth="1"/>
    <col min="14088" max="14088" width="10.7109375" style="31" customWidth="1"/>
    <col min="14089" max="14089" width="9.42578125" style="31" customWidth="1"/>
    <col min="14090" max="14090" width="22.42578125" style="31" customWidth="1"/>
    <col min="14091" max="14091" width="8.140625" style="31" customWidth="1"/>
    <col min="14092" max="14092" width="8.85546875" style="31" customWidth="1"/>
    <col min="14093" max="14093" width="20.140625" style="31" customWidth="1"/>
    <col min="14094" max="14337" width="9.140625" style="31"/>
    <col min="14338" max="14338" width="4.7109375" style="31" customWidth="1"/>
    <col min="14339" max="14339" width="22.7109375" style="31" customWidth="1"/>
    <col min="14340" max="14340" width="9.28515625" style="31" customWidth="1"/>
    <col min="14341" max="14341" width="11.5703125" style="31" customWidth="1"/>
    <col min="14342" max="14342" width="10" style="31" customWidth="1"/>
    <col min="14343" max="14343" width="11.42578125" style="31" customWidth="1"/>
    <col min="14344" max="14344" width="10.7109375" style="31" customWidth="1"/>
    <col min="14345" max="14345" width="9.42578125" style="31" customWidth="1"/>
    <col min="14346" max="14346" width="22.42578125" style="31" customWidth="1"/>
    <col min="14347" max="14347" width="8.140625" style="31" customWidth="1"/>
    <col min="14348" max="14348" width="8.85546875" style="31" customWidth="1"/>
    <col min="14349" max="14349" width="20.140625" style="31" customWidth="1"/>
    <col min="14350" max="14593" width="9.140625" style="31"/>
    <col min="14594" max="14594" width="4.7109375" style="31" customWidth="1"/>
    <col min="14595" max="14595" width="22.7109375" style="31" customWidth="1"/>
    <col min="14596" max="14596" width="9.28515625" style="31" customWidth="1"/>
    <col min="14597" max="14597" width="11.5703125" style="31" customWidth="1"/>
    <col min="14598" max="14598" width="10" style="31" customWidth="1"/>
    <col min="14599" max="14599" width="11.42578125" style="31" customWidth="1"/>
    <col min="14600" max="14600" width="10.7109375" style="31" customWidth="1"/>
    <col min="14601" max="14601" width="9.42578125" style="31" customWidth="1"/>
    <col min="14602" max="14602" width="22.42578125" style="31" customWidth="1"/>
    <col min="14603" max="14603" width="8.140625" style="31" customWidth="1"/>
    <col min="14604" max="14604" width="8.85546875" style="31" customWidth="1"/>
    <col min="14605" max="14605" width="20.140625" style="31" customWidth="1"/>
    <col min="14606" max="14849" width="9.140625" style="31"/>
    <col min="14850" max="14850" width="4.7109375" style="31" customWidth="1"/>
    <col min="14851" max="14851" width="22.7109375" style="31" customWidth="1"/>
    <col min="14852" max="14852" width="9.28515625" style="31" customWidth="1"/>
    <col min="14853" max="14853" width="11.5703125" style="31" customWidth="1"/>
    <col min="14854" max="14854" width="10" style="31" customWidth="1"/>
    <col min="14855" max="14855" width="11.42578125" style="31" customWidth="1"/>
    <col min="14856" max="14856" width="10.7109375" style="31" customWidth="1"/>
    <col min="14857" max="14857" width="9.42578125" style="31" customWidth="1"/>
    <col min="14858" max="14858" width="22.42578125" style="31" customWidth="1"/>
    <col min="14859" max="14859" width="8.140625" style="31" customWidth="1"/>
    <col min="14860" max="14860" width="8.85546875" style="31" customWidth="1"/>
    <col min="14861" max="14861" width="20.140625" style="31" customWidth="1"/>
    <col min="14862" max="15105" width="9.140625" style="31"/>
    <col min="15106" max="15106" width="4.7109375" style="31" customWidth="1"/>
    <col min="15107" max="15107" width="22.7109375" style="31" customWidth="1"/>
    <col min="15108" max="15108" width="9.28515625" style="31" customWidth="1"/>
    <col min="15109" max="15109" width="11.5703125" style="31" customWidth="1"/>
    <col min="15110" max="15110" width="10" style="31" customWidth="1"/>
    <col min="15111" max="15111" width="11.42578125" style="31" customWidth="1"/>
    <col min="15112" max="15112" width="10.7109375" style="31" customWidth="1"/>
    <col min="15113" max="15113" width="9.42578125" style="31" customWidth="1"/>
    <col min="15114" max="15114" width="22.42578125" style="31" customWidth="1"/>
    <col min="15115" max="15115" width="8.140625" style="31" customWidth="1"/>
    <col min="15116" max="15116" width="8.85546875" style="31" customWidth="1"/>
    <col min="15117" max="15117" width="20.140625" style="31" customWidth="1"/>
    <col min="15118" max="15361" width="9.140625" style="31"/>
    <col min="15362" max="15362" width="4.7109375" style="31" customWidth="1"/>
    <col min="15363" max="15363" width="22.7109375" style="31" customWidth="1"/>
    <col min="15364" max="15364" width="9.28515625" style="31" customWidth="1"/>
    <col min="15365" max="15365" width="11.5703125" style="31" customWidth="1"/>
    <col min="15366" max="15366" width="10" style="31" customWidth="1"/>
    <col min="15367" max="15367" width="11.42578125" style="31" customWidth="1"/>
    <col min="15368" max="15368" width="10.7109375" style="31" customWidth="1"/>
    <col min="15369" max="15369" width="9.42578125" style="31" customWidth="1"/>
    <col min="15370" max="15370" width="22.42578125" style="31" customWidth="1"/>
    <col min="15371" max="15371" width="8.140625" style="31" customWidth="1"/>
    <col min="15372" max="15372" width="8.85546875" style="31" customWidth="1"/>
    <col min="15373" max="15373" width="20.140625" style="31" customWidth="1"/>
    <col min="15374" max="15617" width="9.140625" style="31"/>
    <col min="15618" max="15618" width="4.7109375" style="31" customWidth="1"/>
    <col min="15619" max="15619" width="22.7109375" style="31" customWidth="1"/>
    <col min="15620" max="15620" width="9.28515625" style="31" customWidth="1"/>
    <col min="15621" max="15621" width="11.5703125" style="31" customWidth="1"/>
    <col min="15622" max="15622" width="10" style="31" customWidth="1"/>
    <col min="15623" max="15623" width="11.42578125" style="31" customWidth="1"/>
    <col min="15624" max="15624" width="10.7109375" style="31" customWidth="1"/>
    <col min="15625" max="15625" width="9.42578125" style="31" customWidth="1"/>
    <col min="15626" max="15626" width="22.42578125" style="31" customWidth="1"/>
    <col min="15627" max="15627" width="8.140625" style="31" customWidth="1"/>
    <col min="15628" max="15628" width="8.85546875" style="31" customWidth="1"/>
    <col min="15629" max="15629" width="20.140625" style="31" customWidth="1"/>
    <col min="15630" max="15873" width="9.140625" style="31"/>
    <col min="15874" max="15874" width="4.7109375" style="31" customWidth="1"/>
    <col min="15875" max="15875" width="22.7109375" style="31" customWidth="1"/>
    <col min="15876" max="15876" width="9.28515625" style="31" customWidth="1"/>
    <col min="15877" max="15877" width="11.5703125" style="31" customWidth="1"/>
    <col min="15878" max="15878" width="10" style="31" customWidth="1"/>
    <col min="15879" max="15879" width="11.42578125" style="31" customWidth="1"/>
    <col min="15880" max="15880" width="10.7109375" style="31" customWidth="1"/>
    <col min="15881" max="15881" width="9.42578125" style="31" customWidth="1"/>
    <col min="15882" max="15882" width="22.42578125" style="31" customWidth="1"/>
    <col min="15883" max="15883" width="8.140625" style="31" customWidth="1"/>
    <col min="15884" max="15884" width="8.85546875" style="31" customWidth="1"/>
    <col min="15885" max="15885" width="20.140625" style="31" customWidth="1"/>
    <col min="15886" max="16129" width="9.140625" style="31"/>
    <col min="16130" max="16130" width="4.7109375" style="31" customWidth="1"/>
    <col min="16131" max="16131" width="22.7109375" style="31" customWidth="1"/>
    <col min="16132" max="16132" width="9.28515625" style="31" customWidth="1"/>
    <col min="16133" max="16133" width="11.5703125" style="31" customWidth="1"/>
    <col min="16134" max="16134" width="10" style="31" customWidth="1"/>
    <col min="16135" max="16135" width="11.42578125" style="31" customWidth="1"/>
    <col min="16136" max="16136" width="10.7109375" style="31" customWidth="1"/>
    <col min="16137" max="16137" width="9.42578125" style="31" customWidth="1"/>
    <col min="16138" max="16138" width="22.42578125" style="31" customWidth="1"/>
    <col min="16139" max="16139" width="8.140625" style="31" customWidth="1"/>
    <col min="16140" max="16140" width="8.85546875" style="31" customWidth="1"/>
    <col min="16141" max="16141" width="20.140625" style="31" customWidth="1"/>
    <col min="16142" max="16384" width="9.140625" style="31"/>
  </cols>
  <sheetData>
    <row r="1" spans="1:16" ht="37.5" customHeight="1" x14ac:dyDescent="0.25">
      <c r="A1" s="323" t="s">
        <v>631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5"/>
      <c r="N1" s="314" t="s">
        <v>82</v>
      </c>
      <c r="O1" s="315"/>
      <c r="P1" s="316"/>
    </row>
    <row r="2" spans="1:16" s="33" customFormat="1" ht="15.75" customHeight="1" x14ac:dyDescent="0.2">
      <c r="A2" s="326" t="s">
        <v>4</v>
      </c>
      <c r="B2" s="342" t="s">
        <v>602</v>
      </c>
      <c r="C2" s="344" t="s">
        <v>483</v>
      </c>
      <c r="D2" s="346" t="s">
        <v>484</v>
      </c>
      <c r="E2" s="328" t="s">
        <v>485</v>
      </c>
      <c r="F2" s="328" t="s">
        <v>486</v>
      </c>
      <c r="G2" s="328" t="s">
        <v>487</v>
      </c>
      <c r="H2" s="328" t="s">
        <v>488</v>
      </c>
      <c r="I2" s="348" t="s">
        <v>47</v>
      </c>
      <c r="J2" s="349"/>
      <c r="K2" s="349"/>
      <c r="L2" s="349"/>
      <c r="M2" s="351" t="s">
        <v>18</v>
      </c>
      <c r="N2" s="317" t="s">
        <v>25</v>
      </c>
      <c r="O2" s="319" t="s">
        <v>26</v>
      </c>
      <c r="P2" s="321" t="s">
        <v>27</v>
      </c>
    </row>
    <row r="3" spans="1:16" s="33" customFormat="1" ht="24.75" customHeight="1" thickBot="1" x14ac:dyDescent="0.25">
      <c r="A3" s="327"/>
      <c r="B3" s="343"/>
      <c r="C3" s="345"/>
      <c r="D3" s="347"/>
      <c r="E3" s="329"/>
      <c r="F3" s="329"/>
      <c r="G3" s="329"/>
      <c r="H3" s="329"/>
      <c r="I3" s="182" t="s">
        <v>489</v>
      </c>
      <c r="J3" s="183" t="s">
        <v>490</v>
      </c>
      <c r="K3" s="184" t="s">
        <v>491</v>
      </c>
      <c r="L3" s="182" t="s">
        <v>492</v>
      </c>
      <c r="M3" s="352"/>
      <c r="N3" s="318"/>
      <c r="O3" s="320"/>
      <c r="P3" s="322"/>
    </row>
    <row r="4" spans="1:16" s="32" customFormat="1" x14ac:dyDescent="0.25">
      <c r="A4" s="185" t="s">
        <v>33</v>
      </c>
      <c r="B4" s="186" t="s">
        <v>603</v>
      </c>
      <c r="C4" s="187">
        <v>76.099999999999994</v>
      </c>
      <c r="D4" s="109" t="s">
        <v>549</v>
      </c>
      <c r="E4" s="146">
        <v>0</v>
      </c>
      <c r="F4" s="147" t="s">
        <v>34</v>
      </c>
      <c r="G4" s="147" t="s">
        <v>408</v>
      </c>
      <c r="H4" s="147" t="s">
        <v>507</v>
      </c>
      <c r="I4" s="109" t="s">
        <v>494</v>
      </c>
      <c r="J4" s="93">
        <v>100</v>
      </c>
      <c r="K4" s="187">
        <f>D4*1.1</f>
        <v>30.800000000000004</v>
      </c>
      <c r="L4" s="187">
        <f>3.14*(C4+2*J4)/1000*K4</f>
        <v>26.702183200000007</v>
      </c>
      <c r="M4" s="189"/>
      <c r="N4" s="250">
        <v>0</v>
      </c>
      <c r="O4" s="245">
        <v>0</v>
      </c>
      <c r="P4" s="87">
        <f t="shared" ref="P4:P30" si="0">O4+N4</f>
        <v>0</v>
      </c>
    </row>
    <row r="5" spans="1:16" s="32" customFormat="1" ht="15.75" customHeight="1" x14ac:dyDescent="0.25">
      <c r="A5" s="185"/>
      <c r="B5" s="186"/>
      <c r="C5" s="187"/>
      <c r="D5" s="109"/>
      <c r="E5" s="146"/>
      <c r="F5" s="147"/>
      <c r="G5" s="147"/>
      <c r="H5" s="147"/>
      <c r="I5" s="109"/>
      <c r="J5" s="93"/>
      <c r="K5" s="187"/>
      <c r="L5" s="187"/>
      <c r="M5" s="189"/>
      <c r="N5" s="8"/>
      <c r="O5" s="21"/>
      <c r="P5" s="87"/>
    </row>
    <row r="6" spans="1:16" s="32" customFormat="1" ht="15.75" customHeight="1" x14ac:dyDescent="0.25">
      <c r="A6" s="185" t="s">
        <v>33</v>
      </c>
      <c r="B6" s="186" t="s">
        <v>604</v>
      </c>
      <c r="C6" s="187">
        <v>76.099999999999994</v>
      </c>
      <c r="D6" s="109" t="s">
        <v>547</v>
      </c>
      <c r="E6" s="146">
        <v>0</v>
      </c>
      <c r="F6" s="147" t="s">
        <v>34</v>
      </c>
      <c r="G6" s="147" t="s">
        <v>270</v>
      </c>
      <c r="H6" s="147" t="s">
        <v>499</v>
      </c>
      <c r="I6" s="109" t="s">
        <v>494</v>
      </c>
      <c r="J6" s="93">
        <v>60</v>
      </c>
      <c r="K6" s="187">
        <f>D6*1.1</f>
        <v>20.900000000000002</v>
      </c>
      <c r="L6" s="187">
        <f>3.14*(C6+2*J6)/1000*K6</f>
        <v>12.869258600000002</v>
      </c>
      <c r="M6" s="189"/>
      <c r="N6" s="250">
        <v>0</v>
      </c>
      <c r="O6" s="245">
        <v>0</v>
      </c>
      <c r="P6" s="87">
        <f t="shared" si="0"/>
        <v>0</v>
      </c>
    </row>
    <row r="7" spans="1:16" s="32" customFormat="1" ht="15.75" customHeight="1" x14ac:dyDescent="0.25">
      <c r="A7" s="185" t="s">
        <v>33</v>
      </c>
      <c r="B7" s="186"/>
      <c r="C7" s="187">
        <v>48.3</v>
      </c>
      <c r="D7" s="109" t="s">
        <v>451</v>
      </c>
      <c r="E7" s="146">
        <v>0</v>
      </c>
      <c r="F7" s="147" t="s">
        <v>33</v>
      </c>
      <c r="G7" s="147" t="s">
        <v>451</v>
      </c>
      <c r="H7" s="147" t="s">
        <v>499</v>
      </c>
      <c r="I7" s="109" t="s">
        <v>494</v>
      </c>
      <c r="J7" s="93">
        <v>60</v>
      </c>
      <c r="K7" s="187">
        <f>D7*1.1</f>
        <v>5.5</v>
      </c>
      <c r="L7" s="187">
        <f>3.14*(C7+2*J7)/1000*K7</f>
        <v>2.9065410000000007</v>
      </c>
      <c r="M7" s="189"/>
      <c r="N7" s="250">
        <v>0</v>
      </c>
      <c r="O7" s="245">
        <v>0</v>
      </c>
      <c r="P7" s="87">
        <f t="shared" si="0"/>
        <v>0</v>
      </c>
    </row>
    <row r="8" spans="1:16" s="32" customFormat="1" ht="15.75" customHeight="1" x14ac:dyDescent="0.25">
      <c r="A8" s="185"/>
      <c r="B8" s="186"/>
      <c r="C8" s="187"/>
      <c r="D8" s="109"/>
      <c r="E8" s="146"/>
      <c r="F8" s="147"/>
      <c r="G8" s="147"/>
      <c r="H8" s="147"/>
      <c r="I8" s="109"/>
      <c r="J8" s="93"/>
      <c r="K8" s="187"/>
      <c r="L8" s="187"/>
      <c r="M8" s="189"/>
      <c r="N8" s="8"/>
      <c r="O8" s="21"/>
      <c r="P8" s="87"/>
    </row>
    <row r="9" spans="1:16" s="32" customFormat="1" ht="15.75" customHeight="1" x14ac:dyDescent="0.25">
      <c r="A9" s="185" t="s">
        <v>33</v>
      </c>
      <c r="B9" s="186" t="s">
        <v>605</v>
      </c>
      <c r="C9" s="187">
        <v>42.4</v>
      </c>
      <c r="D9" s="109" t="s">
        <v>550</v>
      </c>
      <c r="E9" s="146">
        <v>0</v>
      </c>
      <c r="F9" s="147" t="s">
        <v>34</v>
      </c>
      <c r="G9" s="147" t="s">
        <v>101</v>
      </c>
      <c r="H9" s="147" t="s">
        <v>499</v>
      </c>
      <c r="I9" s="109" t="s">
        <v>494</v>
      </c>
      <c r="J9" s="93">
        <v>40</v>
      </c>
      <c r="K9" s="187">
        <f>D9*1.1</f>
        <v>31.900000000000002</v>
      </c>
      <c r="L9" s="187">
        <f>3.14*(C9+2*J9)/1000*K9</f>
        <v>12.260318400000001</v>
      </c>
      <c r="M9" s="189"/>
      <c r="N9" s="250">
        <v>0</v>
      </c>
      <c r="O9" s="245">
        <v>0</v>
      </c>
      <c r="P9" s="87">
        <f t="shared" si="0"/>
        <v>0</v>
      </c>
    </row>
    <row r="10" spans="1:16" s="32" customFormat="1" ht="15.75" customHeight="1" x14ac:dyDescent="0.25">
      <c r="A10" s="185"/>
      <c r="B10" s="186"/>
      <c r="C10" s="187"/>
      <c r="D10" s="109"/>
      <c r="E10" s="146"/>
      <c r="F10" s="147"/>
      <c r="G10" s="147"/>
      <c r="H10" s="147"/>
      <c r="I10" s="109"/>
      <c r="J10" s="93"/>
      <c r="K10" s="187"/>
      <c r="L10" s="187"/>
      <c r="M10" s="189"/>
      <c r="N10" s="8"/>
      <c r="O10" s="21"/>
      <c r="P10" s="87"/>
    </row>
    <row r="11" spans="1:16" s="32" customFormat="1" ht="15.75" customHeight="1" x14ac:dyDescent="0.25">
      <c r="A11" s="185" t="s">
        <v>33</v>
      </c>
      <c r="B11" s="186" t="s">
        <v>606</v>
      </c>
      <c r="C11" s="187">
        <v>48.3</v>
      </c>
      <c r="D11" s="109" t="s">
        <v>550</v>
      </c>
      <c r="E11" s="146">
        <v>0</v>
      </c>
      <c r="F11" s="147" t="s">
        <v>34</v>
      </c>
      <c r="G11" s="147" t="s">
        <v>101</v>
      </c>
      <c r="H11" s="147" t="s">
        <v>499</v>
      </c>
      <c r="I11" s="109" t="s">
        <v>494</v>
      </c>
      <c r="J11" s="93">
        <v>40</v>
      </c>
      <c r="K11" s="187">
        <f>D11*1.1</f>
        <v>31.900000000000002</v>
      </c>
      <c r="L11" s="187">
        <f>3.14*(C11+2*J11)/1000*K11</f>
        <v>12.851297800000003</v>
      </c>
      <c r="M11" s="189"/>
      <c r="N11" s="250">
        <v>0</v>
      </c>
      <c r="O11" s="245">
        <v>0</v>
      </c>
      <c r="P11" s="87">
        <f t="shared" si="0"/>
        <v>0</v>
      </c>
    </row>
    <row r="12" spans="1:16" s="32" customFormat="1" ht="15.75" customHeight="1" x14ac:dyDescent="0.25">
      <c r="A12" s="185"/>
      <c r="B12" s="186"/>
      <c r="C12" s="187"/>
      <c r="D12" s="109"/>
      <c r="E12" s="146"/>
      <c r="F12" s="147"/>
      <c r="G12" s="147"/>
      <c r="H12" s="147"/>
      <c r="I12" s="109"/>
      <c r="J12" s="93"/>
      <c r="K12" s="187"/>
      <c r="L12" s="187"/>
      <c r="M12" s="189"/>
      <c r="N12" s="8"/>
      <c r="O12" s="21"/>
      <c r="P12" s="87"/>
    </row>
    <row r="13" spans="1:16" s="32" customFormat="1" ht="15.75" customHeight="1" x14ac:dyDescent="0.25">
      <c r="A13" s="185" t="s">
        <v>33</v>
      </c>
      <c r="B13" s="186" t="s">
        <v>607</v>
      </c>
      <c r="C13" s="187">
        <v>60.3</v>
      </c>
      <c r="D13" s="109" t="s">
        <v>447</v>
      </c>
      <c r="E13" s="146">
        <v>0</v>
      </c>
      <c r="F13" s="147" t="s">
        <v>34</v>
      </c>
      <c r="G13" s="147" t="s">
        <v>188</v>
      </c>
      <c r="H13" s="147" t="s">
        <v>499</v>
      </c>
      <c r="I13" s="109" t="s">
        <v>494</v>
      </c>
      <c r="J13" s="93">
        <v>60</v>
      </c>
      <c r="K13" s="187">
        <f>D13*1.1</f>
        <v>25.3</v>
      </c>
      <c r="L13" s="187">
        <f>3.14*(C13+2*J13)/1000*K13</f>
        <v>14.323392600000002</v>
      </c>
      <c r="M13" s="189"/>
      <c r="N13" s="250">
        <v>0</v>
      </c>
      <c r="O13" s="245">
        <v>0</v>
      </c>
      <c r="P13" s="87">
        <f t="shared" si="0"/>
        <v>0</v>
      </c>
    </row>
    <row r="14" spans="1:16" s="38" customFormat="1" ht="15.75" customHeight="1" x14ac:dyDescent="0.25">
      <c r="A14" s="185"/>
      <c r="B14" s="186"/>
      <c r="C14" s="187"/>
      <c r="D14" s="109"/>
      <c r="E14" s="146"/>
      <c r="F14" s="147"/>
      <c r="G14" s="147"/>
      <c r="H14" s="147"/>
      <c r="I14" s="109"/>
      <c r="J14" s="93"/>
      <c r="K14" s="187"/>
      <c r="L14" s="187"/>
      <c r="M14" s="189"/>
      <c r="N14" s="8"/>
      <c r="O14" s="21"/>
      <c r="P14" s="87"/>
    </row>
    <row r="15" spans="1:16" s="32" customFormat="1" ht="15.75" customHeight="1" x14ac:dyDescent="0.25">
      <c r="A15" s="185" t="s">
        <v>33</v>
      </c>
      <c r="B15" s="186" t="s">
        <v>608</v>
      </c>
      <c r="C15" s="187">
        <v>33.700000000000003</v>
      </c>
      <c r="D15" s="109" t="s">
        <v>106</v>
      </c>
      <c r="E15" s="146">
        <v>0</v>
      </c>
      <c r="F15" s="147" t="s">
        <v>34</v>
      </c>
      <c r="G15" s="147" t="s">
        <v>408</v>
      </c>
      <c r="H15" s="147" t="s">
        <v>499</v>
      </c>
      <c r="I15" s="109" t="s">
        <v>494</v>
      </c>
      <c r="J15" s="93">
        <v>40</v>
      </c>
      <c r="K15" s="187">
        <f>D15*1.1</f>
        <v>27.500000000000004</v>
      </c>
      <c r="L15" s="187">
        <f>3.14*(C15+2*J15)/1000*K15</f>
        <v>9.8179950000000016</v>
      </c>
      <c r="M15" s="189"/>
      <c r="N15" s="250">
        <v>0</v>
      </c>
      <c r="O15" s="245">
        <v>0</v>
      </c>
      <c r="P15" s="87">
        <f t="shared" si="0"/>
        <v>0</v>
      </c>
    </row>
    <row r="16" spans="1:16" s="32" customFormat="1" ht="15.75" customHeight="1" x14ac:dyDescent="0.25">
      <c r="A16" s="185"/>
      <c r="B16" s="192"/>
      <c r="C16" s="109"/>
      <c r="D16" s="109"/>
      <c r="E16" s="146"/>
      <c r="F16" s="147"/>
      <c r="G16" s="147"/>
      <c r="H16" s="147"/>
      <c r="I16" s="109"/>
      <c r="J16" s="93"/>
      <c r="K16" s="187"/>
      <c r="L16" s="187"/>
      <c r="M16" s="189"/>
      <c r="N16" s="8"/>
      <c r="O16" s="21"/>
      <c r="P16" s="87"/>
    </row>
    <row r="17" spans="1:16" s="32" customFormat="1" ht="15.75" customHeight="1" x14ac:dyDescent="0.25">
      <c r="A17" s="185" t="s">
        <v>33</v>
      </c>
      <c r="B17" s="186" t="s">
        <v>609</v>
      </c>
      <c r="C17" s="187">
        <v>33.700000000000003</v>
      </c>
      <c r="D17" s="109" t="s">
        <v>547</v>
      </c>
      <c r="E17" s="146">
        <v>0</v>
      </c>
      <c r="F17" s="147" t="s">
        <v>34</v>
      </c>
      <c r="G17" s="147" t="s">
        <v>270</v>
      </c>
      <c r="H17" s="147" t="s">
        <v>499</v>
      </c>
      <c r="I17" s="109" t="s">
        <v>494</v>
      </c>
      <c r="J17" s="93">
        <v>40</v>
      </c>
      <c r="K17" s="187">
        <f>D17*1.1</f>
        <v>20.900000000000002</v>
      </c>
      <c r="L17" s="187">
        <f>3.14*(C17+2*J17)/1000*K17</f>
        <v>7.4616762000000012</v>
      </c>
      <c r="M17" s="189"/>
      <c r="N17" s="250">
        <v>0</v>
      </c>
      <c r="O17" s="245">
        <v>0</v>
      </c>
      <c r="P17" s="87">
        <f t="shared" si="0"/>
        <v>0</v>
      </c>
    </row>
    <row r="18" spans="1:16" s="32" customFormat="1" ht="15.75" customHeight="1" x14ac:dyDescent="0.25">
      <c r="A18" s="185"/>
      <c r="B18" s="188"/>
      <c r="C18" s="187"/>
      <c r="D18" s="109"/>
      <c r="E18" s="146"/>
      <c r="F18" s="147"/>
      <c r="G18" s="147"/>
      <c r="H18" s="147"/>
      <c r="I18" s="109"/>
      <c r="J18" s="93"/>
      <c r="K18" s="187"/>
      <c r="L18" s="187"/>
      <c r="M18" s="189"/>
      <c r="N18" s="8"/>
      <c r="O18" s="21"/>
      <c r="P18" s="87"/>
    </row>
    <row r="19" spans="1:16" s="32" customFormat="1" ht="15.75" customHeight="1" x14ac:dyDescent="0.25">
      <c r="A19" s="185" t="s">
        <v>33</v>
      </c>
      <c r="B19" s="186" t="s">
        <v>610</v>
      </c>
      <c r="C19" s="187">
        <v>60.3</v>
      </c>
      <c r="D19" s="109" t="s">
        <v>564</v>
      </c>
      <c r="E19" s="146">
        <v>0</v>
      </c>
      <c r="F19" s="147" t="s">
        <v>34</v>
      </c>
      <c r="G19" s="147" t="s">
        <v>101</v>
      </c>
      <c r="H19" s="147" t="s">
        <v>499</v>
      </c>
      <c r="I19" s="109" t="s">
        <v>494</v>
      </c>
      <c r="J19" s="93">
        <v>60</v>
      </c>
      <c r="K19" s="187">
        <f>D19*1.1</f>
        <v>41.800000000000004</v>
      </c>
      <c r="L19" s="187">
        <f>3.14*(C19+2*J19)/1000*K19</f>
        <v>23.664735600000004</v>
      </c>
      <c r="M19" s="189"/>
      <c r="N19" s="250">
        <v>0</v>
      </c>
      <c r="O19" s="245">
        <v>0</v>
      </c>
      <c r="P19" s="87">
        <f t="shared" si="0"/>
        <v>0</v>
      </c>
    </row>
    <row r="20" spans="1:16" s="32" customFormat="1" ht="15.75" customHeight="1" x14ac:dyDescent="0.25">
      <c r="A20" s="185"/>
      <c r="B20" s="186"/>
      <c r="C20" s="187"/>
      <c r="D20" s="109"/>
      <c r="E20" s="146"/>
      <c r="F20" s="147"/>
      <c r="G20" s="147"/>
      <c r="H20" s="147"/>
      <c r="I20" s="109"/>
      <c r="J20" s="93"/>
      <c r="K20" s="187"/>
      <c r="L20" s="187"/>
      <c r="M20" s="189"/>
      <c r="N20" s="8"/>
      <c r="O20" s="21"/>
      <c r="P20" s="87"/>
    </row>
    <row r="21" spans="1:16" s="32" customFormat="1" ht="15.75" customHeight="1" x14ac:dyDescent="0.25">
      <c r="A21" s="185" t="s">
        <v>33</v>
      </c>
      <c r="B21" s="186" t="s">
        <v>611</v>
      </c>
      <c r="C21" s="187">
        <v>114.3</v>
      </c>
      <c r="D21" s="109" t="s">
        <v>101</v>
      </c>
      <c r="E21" s="146">
        <v>1</v>
      </c>
      <c r="F21" s="147" t="s">
        <v>34</v>
      </c>
      <c r="G21" s="147" t="s">
        <v>612</v>
      </c>
      <c r="H21" s="147" t="s">
        <v>195</v>
      </c>
      <c r="I21" s="109" t="s">
        <v>494</v>
      </c>
      <c r="J21" s="93">
        <v>80</v>
      </c>
      <c r="K21" s="187">
        <f>D21*1.1</f>
        <v>11</v>
      </c>
      <c r="L21" s="187">
        <f>3.14*(C21+2*J21)/1000*K21</f>
        <v>9.4743220000000008</v>
      </c>
      <c r="M21" s="189"/>
      <c r="N21" s="250">
        <v>0</v>
      </c>
      <c r="O21" s="245">
        <v>0</v>
      </c>
      <c r="P21" s="87">
        <f t="shared" si="0"/>
        <v>0</v>
      </c>
    </row>
    <row r="22" spans="1:16" s="32" customFormat="1" ht="15.75" customHeight="1" x14ac:dyDescent="0.25">
      <c r="A22" s="185"/>
      <c r="B22" s="186"/>
      <c r="C22" s="187">
        <v>33.700000000000003</v>
      </c>
      <c r="D22" s="109" t="s">
        <v>408</v>
      </c>
      <c r="E22" s="146">
        <v>1</v>
      </c>
      <c r="F22" s="147" t="s">
        <v>33</v>
      </c>
      <c r="G22" s="147" t="s">
        <v>451</v>
      </c>
      <c r="H22" s="147" t="s">
        <v>195</v>
      </c>
      <c r="I22" s="109" t="s">
        <v>494</v>
      </c>
      <c r="J22" s="93">
        <v>40</v>
      </c>
      <c r="K22" s="187">
        <f>D22*1.1</f>
        <v>8.8000000000000007</v>
      </c>
      <c r="L22" s="187">
        <f>3.14*(C22+2*J22)/1000*K22</f>
        <v>3.1417584000000001</v>
      </c>
      <c r="M22" s="189"/>
      <c r="N22" s="250">
        <v>0</v>
      </c>
      <c r="O22" s="245">
        <v>0</v>
      </c>
      <c r="P22" s="87">
        <f t="shared" si="0"/>
        <v>0</v>
      </c>
    </row>
    <row r="23" spans="1:16" s="32" customFormat="1" ht="15.75" customHeight="1" x14ac:dyDescent="0.25">
      <c r="A23" s="185"/>
      <c r="B23" s="186"/>
      <c r="C23" s="187"/>
      <c r="D23" s="109"/>
      <c r="E23" s="146"/>
      <c r="F23" s="147"/>
      <c r="G23" s="147"/>
      <c r="H23" s="147"/>
      <c r="I23" s="109"/>
      <c r="J23" s="93"/>
      <c r="K23" s="187"/>
      <c r="L23" s="187"/>
      <c r="M23" s="189"/>
      <c r="N23" s="8"/>
      <c r="O23" s="21"/>
      <c r="P23" s="87"/>
    </row>
    <row r="24" spans="1:16" s="32" customFormat="1" ht="15.75" customHeight="1" x14ac:dyDescent="0.25">
      <c r="A24" s="185" t="s">
        <v>33</v>
      </c>
      <c r="B24" s="186" t="s">
        <v>613</v>
      </c>
      <c r="C24" s="187">
        <v>60.3</v>
      </c>
      <c r="D24" s="109">
        <v>14.5</v>
      </c>
      <c r="E24" s="146">
        <v>0</v>
      </c>
      <c r="F24" s="147" t="s">
        <v>33</v>
      </c>
      <c r="G24" s="147" t="s">
        <v>270</v>
      </c>
      <c r="H24" s="147" t="s">
        <v>100</v>
      </c>
      <c r="I24" s="109" t="s">
        <v>494</v>
      </c>
      <c r="J24" s="93">
        <v>40</v>
      </c>
      <c r="K24" s="187">
        <f>D24*1.1</f>
        <v>15.950000000000001</v>
      </c>
      <c r="L24" s="187">
        <f>3.14*(C24+2*J24)/1000*K24</f>
        <v>7.0266449000000009</v>
      </c>
      <c r="M24" s="189"/>
      <c r="N24" s="250">
        <v>0</v>
      </c>
      <c r="O24" s="245">
        <v>0</v>
      </c>
      <c r="P24" s="87">
        <f t="shared" si="0"/>
        <v>0</v>
      </c>
    </row>
    <row r="25" spans="1:16" s="32" customFormat="1" ht="15.75" customHeight="1" x14ac:dyDescent="0.25">
      <c r="A25" s="185"/>
      <c r="B25" s="186"/>
      <c r="C25" s="187">
        <v>33.700000000000003</v>
      </c>
      <c r="D25" s="109" t="s">
        <v>451</v>
      </c>
      <c r="E25" s="146">
        <v>9</v>
      </c>
      <c r="F25" s="147" t="s">
        <v>33</v>
      </c>
      <c r="G25" s="147" t="s">
        <v>451</v>
      </c>
      <c r="H25" s="147" t="s">
        <v>100</v>
      </c>
      <c r="I25" s="109" t="s">
        <v>494</v>
      </c>
      <c r="J25" s="93">
        <v>40</v>
      </c>
      <c r="K25" s="187">
        <f>D25*1.1</f>
        <v>5.5</v>
      </c>
      <c r="L25" s="187">
        <f>3.14*(C25+2*J25)/1000*K25</f>
        <v>1.9635990000000001</v>
      </c>
      <c r="M25" s="189"/>
      <c r="N25" s="250">
        <v>0</v>
      </c>
      <c r="O25" s="245">
        <v>0</v>
      </c>
      <c r="P25" s="87">
        <f t="shared" si="0"/>
        <v>0</v>
      </c>
    </row>
    <row r="26" spans="1:16" s="32" customFormat="1" ht="15.75" customHeight="1" x14ac:dyDescent="0.25">
      <c r="A26" s="185"/>
      <c r="B26" s="188"/>
      <c r="C26" s="109"/>
      <c r="D26" s="109"/>
      <c r="E26" s="146"/>
      <c r="F26" s="147"/>
      <c r="G26" s="147"/>
      <c r="H26" s="147"/>
      <c r="I26" s="109"/>
      <c r="J26" s="93"/>
      <c r="K26" s="187"/>
      <c r="L26" s="187"/>
      <c r="M26" s="189"/>
      <c r="N26" s="8"/>
      <c r="O26" s="21"/>
      <c r="P26" s="87"/>
    </row>
    <row r="27" spans="1:16" s="32" customFormat="1" ht="15.75" customHeight="1" x14ac:dyDescent="0.25">
      <c r="A27" s="185" t="s">
        <v>33</v>
      </c>
      <c r="B27" s="186" t="s">
        <v>614</v>
      </c>
      <c r="C27" s="187">
        <v>114.3</v>
      </c>
      <c r="D27" s="109">
        <v>12.5</v>
      </c>
      <c r="E27" s="146">
        <v>3</v>
      </c>
      <c r="F27" s="147" t="s">
        <v>134</v>
      </c>
      <c r="G27" s="147" t="s">
        <v>188</v>
      </c>
      <c r="H27" s="147" t="s">
        <v>195</v>
      </c>
      <c r="I27" s="109" t="s">
        <v>494</v>
      </c>
      <c r="J27" s="93">
        <v>80</v>
      </c>
      <c r="K27" s="187">
        <f>D27*1.1</f>
        <v>13.750000000000002</v>
      </c>
      <c r="L27" s="187">
        <f>3.14*(C27+2*J27)/1000*K27</f>
        <v>11.842902500000001</v>
      </c>
      <c r="M27" s="189"/>
      <c r="N27" s="250">
        <v>0</v>
      </c>
      <c r="O27" s="245">
        <v>0</v>
      </c>
      <c r="P27" s="87">
        <f t="shared" si="0"/>
        <v>0</v>
      </c>
    </row>
    <row r="28" spans="1:16" s="32" customFormat="1" x14ac:dyDescent="0.25">
      <c r="A28" s="185"/>
      <c r="B28" s="186"/>
      <c r="C28" s="187">
        <v>33.700000000000003</v>
      </c>
      <c r="D28" s="109" t="s">
        <v>408</v>
      </c>
      <c r="E28" s="146">
        <v>1</v>
      </c>
      <c r="F28" s="147" t="s">
        <v>33</v>
      </c>
      <c r="G28" s="147" t="s">
        <v>451</v>
      </c>
      <c r="H28" s="147" t="s">
        <v>195</v>
      </c>
      <c r="I28" s="109" t="s">
        <v>494</v>
      </c>
      <c r="J28" s="93">
        <v>40</v>
      </c>
      <c r="K28" s="187">
        <f>D28*1.1</f>
        <v>8.8000000000000007</v>
      </c>
      <c r="L28" s="187">
        <f>3.14*(C28+2*J28)/1000*K28</f>
        <v>3.1417584000000001</v>
      </c>
      <c r="M28" s="189"/>
      <c r="N28" s="250">
        <v>0</v>
      </c>
      <c r="O28" s="245">
        <v>0</v>
      </c>
      <c r="P28" s="87">
        <f t="shared" si="0"/>
        <v>0</v>
      </c>
    </row>
    <row r="29" spans="1:16" s="32" customFormat="1" ht="15.75" customHeight="1" x14ac:dyDescent="0.25">
      <c r="A29" s="185"/>
      <c r="B29" s="188"/>
      <c r="C29" s="187"/>
      <c r="D29" s="109"/>
      <c r="E29" s="146"/>
      <c r="F29" s="147"/>
      <c r="G29" s="147"/>
      <c r="H29" s="147"/>
      <c r="I29" s="109"/>
      <c r="J29" s="93"/>
      <c r="K29" s="187"/>
      <c r="L29" s="187"/>
      <c r="M29" s="189"/>
      <c r="N29" s="8"/>
      <c r="O29" s="21"/>
      <c r="P29" s="87"/>
    </row>
    <row r="30" spans="1:16" s="32" customFormat="1" x14ac:dyDescent="0.25">
      <c r="A30" s="185" t="s">
        <v>33</v>
      </c>
      <c r="B30" s="186" t="s">
        <v>615</v>
      </c>
      <c r="C30" s="187">
        <v>76.099999999999994</v>
      </c>
      <c r="D30" s="109">
        <v>19.5</v>
      </c>
      <c r="E30" s="146">
        <v>1</v>
      </c>
      <c r="F30" s="147" t="s">
        <v>33</v>
      </c>
      <c r="G30" s="147" t="s">
        <v>101</v>
      </c>
      <c r="H30" s="147" t="s">
        <v>195</v>
      </c>
      <c r="I30" s="109" t="s">
        <v>494</v>
      </c>
      <c r="J30" s="93">
        <v>60</v>
      </c>
      <c r="K30" s="187">
        <f>D30*1.1</f>
        <v>21.450000000000003</v>
      </c>
      <c r="L30" s="187">
        <f>3.14*(C30+2*J30)/1000*K30</f>
        <v>13.207923300000003</v>
      </c>
      <c r="M30" s="189"/>
      <c r="N30" s="250">
        <v>0</v>
      </c>
      <c r="O30" s="245">
        <v>0</v>
      </c>
      <c r="P30" s="87">
        <f t="shared" si="0"/>
        <v>0</v>
      </c>
    </row>
    <row r="31" spans="1:16" x14ac:dyDescent="0.25">
      <c r="A31" s="185"/>
      <c r="B31" s="186"/>
      <c r="C31" s="187"/>
      <c r="D31" s="109"/>
      <c r="E31" s="146"/>
      <c r="F31" s="147"/>
      <c r="G31" s="147"/>
      <c r="H31" s="147"/>
      <c r="I31" s="109"/>
      <c r="J31" s="93"/>
      <c r="K31" s="187"/>
      <c r="L31" s="187"/>
      <c r="M31" s="189"/>
      <c r="N31" s="8"/>
      <c r="O31" s="21"/>
      <c r="P31" s="87"/>
    </row>
    <row r="32" spans="1:16" s="32" customFormat="1" ht="15.75" customHeight="1" x14ac:dyDescent="0.25">
      <c r="A32" s="185" t="s">
        <v>33</v>
      </c>
      <c r="B32" s="186" t="s">
        <v>616</v>
      </c>
      <c r="C32" s="187">
        <v>114.3</v>
      </c>
      <c r="D32" s="109">
        <v>5.5</v>
      </c>
      <c r="E32" s="146">
        <v>1</v>
      </c>
      <c r="F32" s="147" t="s">
        <v>33</v>
      </c>
      <c r="G32" s="147" t="s">
        <v>612</v>
      </c>
      <c r="H32" s="147" t="s">
        <v>195</v>
      </c>
      <c r="I32" s="109" t="s">
        <v>494</v>
      </c>
      <c r="J32" s="93">
        <v>80</v>
      </c>
      <c r="K32" s="187">
        <f>D32*1.1</f>
        <v>6.0500000000000007</v>
      </c>
      <c r="L32" s="187">
        <f>3.14*(C32+2*J32)/1000*K32</f>
        <v>5.2108771000000003</v>
      </c>
      <c r="M32" s="189"/>
      <c r="N32" s="250">
        <v>0</v>
      </c>
      <c r="O32" s="245">
        <v>0</v>
      </c>
      <c r="P32" s="87">
        <f t="shared" ref="P32:P61" si="1">O32+N32</f>
        <v>0</v>
      </c>
    </row>
    <row r="33" spans="1:16" s="32" customFormat="1" ht="15.75" customHeight="1" x14ac:dyDescent="0.25">
      <c r="A33" s="185"/>
      <c r="B33" s="186"/>
      <c r="C33" s="187"/>
      <c r="D33" s="109"/>
      <c r="E33" s="146"/>
      <c r="F33" s="147"/>
      <c r="G33" s="147"/>
      <c r="H33" s="147"/>
      <c r="I33" s="109"/>
      <c r="J33" s="93"/>
      <c r="K33" s="187"/>
      <c r="L33" s="187"/>
      <c r="M33" s="189"/>
      <c r="N33" s="8"/>
      <c r="O33" s="21"/>
      <c r="P33" s="87"/>
    </row>
    <row r="34" spans="1:16" s="32" customFormat="1" ht="15.75" customHeight="1" x14ac:dyDescent="0.25">
      <c r="A34" s="185" t="s">
        <v>33</v>
      </c>
      <c r="B34" s="186" t="s">
        <v>617</v>
      </c>
      <c r="C34" s="187">
        <v>88.9</v>
      </c>
      <c r="D34" s="109">
        <v>30.5</v>
      </c>
      <c r="E34" s="146">
        <v>0</v>
      </c>
      <c r="F34" s="147" t="s">
        <v>33</v>
      </c>
      <c r="G34" s="147" t="s">
        <v>270</v>
      </c>
      <c r="H34" s="147" t="s">
        <v>195</v>
      </c>
      <c r="I34" s="109" t="s">
        <v>494</v>
      </c>
      <c r="J34" s="93">
        <v>80</v>
      </c>
      <c r="K34" s="187">
        <f>D34*1.1</f>
        <v>33.550000000000004</v>
      </c>
      <c r="L34" s="187">
        <f>3.14*(C34+2*J34)/1000*K34</f>
        <v>26.220868300000006</v>
      </c>
      <c r="M34" s="189"/>
      <c r="N34" s="250">
        <v>0</v>
      </c>
      <c r="O34" s="245">
        <v>0</v>
      </c>
      <c r="P34" s="87">
        <f t="shared" si="1"/>
        <v>0</v>
      </c>
    </row>
    <row r="35" spans="1:16" x14ac:dyDescent="0.25">
      <c r="A35" s="185"/>
      <c r="B35" s="186"/>
      <c r="C35" s="187"/>
      <c r="D35" s="109"/>
      <c r="E35" s="146"/>
      <c r="F35" s="147"/>
      <c r="G35" s="147"/>
      <c r="H35" s="147"/>
      <c r="I35" s="109"/>
      <c r="J35" s="93"/>
      <c r="K35" s="187"/>
      <c r="L35" s="187"/>
      <c r="M35" s="189"/>
      <c r="N35" s="8"/>
      <c r="O35" s="21"/>
      <c r="P35" s="87"/>
    </row>
    <row r="36" spans="1:16" x14ac:dyDescent="0.25">
      <c r="A36" s="185" t="s">
        <v>33</v>
      </c>
      <c r="B36" s="186" t="s">
        <v>618</v>
      </c>
      <c r="C36" s="187">
        <v>114.3</v>
      </c>
      <c r="D36" s="109" t="s">
        <v>339</v>
      </c>
      <c r="E36" s="146">
        <v>0</v>
      </c>
      <c r="F36" s="147" t="s">
        <v>33</v>
      </c>
      <c r="G36" s="147" t="s">
        <v>451</v>
      </c>
      <c r="H36" s="147" t="s">
        <v>195</v>
      </c>
      <c r="I36" s="109" t="s">
        <v>494</v>
      </c>
      <c r="J36" s="93">
        <v>80</v>
      </c>
      <c r="K36" s="187">
        <f>D36*1.1</f>
        <v>6.6000000000000005</v>
      </c>
      <c r="L36" s="187">
        <f>3.14*(C36+2*J36)/1000*K36</f>
        <v>5.6845932000000001</v>
      </c>
      <c r="M36" s="189"/>
      <c r="N36" s="250">
        <v>0</v>
      </c>
      <c r="O36" s="245">
        <v>0</v>
      </c>
      <c r="P36" s="87">
        <f t="shared" si="1"/>
        <v>0</v>
      </c>
    </row>
    <row r="37" spans="1:16" x14ac:dyDescent="0.25">
      <c r="A37" s="185"/>
      <c r="B37" s="186"/>
      <c r="C37" s="187"/>
      <c r="D37" s="109"/>
      <c r="E37" s="146"/>
      <c r="F37" s="147"/>
      <c r="G37" s="147"/>
      <c r="H37" s="147"/>
      <c r="I37" s="109"/>
      <c r="J37" s="93"/>
      <c r="K37" s="187"/>
      <c r="L37" s="187"/>
      <c r="M37" s="189"/>
      <c r="N37" s="8"/>
      <c r="O37" s="21"/>
      <c r="P37" s="87"/>
    </row>
    <row r="38" spans="1:16" x14ac:dyDescent="0.25">
      <c r="A38" s="185" t="s">
        <v>33</v>
      </c>
      <c r="B38" s="186" t="s">
        <v>619</v>
      </c>
      <c r="C38" s="187">
        <v>114.3</v>
      </c>
      <c r="D38" s="109">
        <v>2.5</v>
      </c>
      <c r="E38" s="146">
        <v>0</v>
      </c>
      <c r="F38" s="147" t="s">
        <v>33</v>
      </c>
      <c r="G38" s="147" t="s">
        <v>172</v>
      </c>
      <c r="H38" s="147" t="s">
        <v>195</v>
      </c>
      <c r="I38" s="109" t="s">
        <v>494</v>
      </c>
      <c r="J38" s="93">
        <v>80</v>
      </c>
      <c r="K38" s="187">
        <f>D38*1.1</f>
        <v>2.75</v>
      </c>
      <c r="L38" s="187">
        <f>3.14*(C38+2*J38)/1000*K38</f>
        <v>2.3685805000000002</v>
      </c>
      <c r="M38" s="189"/>
      <c r="N38" s="250">
        <v>0</v>
      </c>
      <c r="O38" s="245">
        <v>0</v>
      </c>
      <c r="P38" s="87">
        <f t="shared" si="1"/>
        <v>0</v>
      </c>
    </row>
    <row r="39" spans="1:16" x14ac:dyDescent="0.25">
      <c r="A39" s="185"/>
      <c r="B39" s="188"/>
      <c r="C39" s="109"/>
      <c r="D39" s="109"/>
      <c r="E39" s="146"/>
      <c r="F39" s="147"/>
      <c r="G39" s="147"/>
      <c r="H39" s="147"/>
      <c r="I39" s="109"/>
      <c r="J39" s="93"/>
      <c r="K39" s="187"/>
      <c r="L39" s="187"/>
      <c r="M39" s="189"/>
      <c r="N39" s="8"/>
      <c r="O39" s="21"/>
      <c r="P39" s="87"/>
    </row>
    <row r="40" spans="1:16" x14ac:dyDescent="0.25">
      <c r="A40" s="185" t="s">
        <v>33</v>
      </c>
      <c r="B40" s="186" t="s">
        <v>620</v>
      </c>
      <c r="C40" s="187">
        <v>114.3</v>
      </c>
      <c r="D40" s="109">
        <v>21.5</v>
      </c>
      <c r="E40" s="146">
        <v>2</v>
      </c>
      <c r="F40" s="147" t="s">
        <v>34</v>
      </c>
      <c r="G40" s="147" t="s">
        <v>270</v>
      </c>
      <c r="H40" s="147" t="s">
        <v>100</v>
      </c>
      <c r="I40" s="109" t="s">
        <v>494</v>
      </c>
      <c r="J40" s="93">
        <v>60</v>
      </c>
      <c r="K40" s="187">
        <f>D40*1.1</f>
        <v>23.650000000000002</v>
      </c>
      <c r="L40" s="187">
        <f>3.14*(C40+2*J40)/1000*K40</f>
        <v>17.399352300000004</v>
      </c>
      <c r="M40" s="189"/>
      <c r="N40" s="250">
        <v>0</v>
      </c>
      <c r="O40" s="245">
        <v>0</v>
      </c>
      <c r="P40" s="87">
        <f t="shared" si="1"/>
        <v>0</v>
      </c>
    </row>
    <row r="41" spans="1:16" x14ac:dyDescent="0.25">
      <c r="A41" s="185"/>
      <c r="B41" s="186"/>
      <c r="C41" s="187"/>
      <c r="D41" s="109"/>
      <c r="E41" s="146"/>
      <c r="F41" s="147"/>
      <c r="G41" s="147"/>
      <c r="H41" s="147"/>
      <c r="I41" s="109"/>
      <c r="J41" s="93"/>
      <c r="K41" s="187"/>
      <c r="L41" s="187"/>
      <c r="M41" s="189"/>
      <c r="N41" s="8"/>
      <c r="O41" s="21"/>
      <c r="P41" s="87"/>
    </row>
    <row r="42" spans="1:16" x14ac:dyDescent="0.25">
      <c r="A42" s="185" t="s">
        <v>33</v>
      </c>
      <c r="B42" s="186" t="s">
        <v>621</v>
      </c>
      <c r="C42" s="187">
        <v>76.099999999999994</v>
      </c>
      <c r="D42" s="109">
        <v>19.5</v>
      </c>
      <c r="E42" s="146">
        <v>0</v>
      </c>
      <c r="F42" s="147" t="s">
        <v>33</v>
      </c>
      <c r="G42" s="147" t="s">
        <v>101</v>
      </c>
      <c r="H42" s="147" t="s">
        <v>100</v>
      </c>
      <c r="I42" s="109" t="s">
        <v>494</v>
      </c>
      <c r="J42" s="93">
        <v>40</v>
      </c>
      <c r="K42" s="187">
        <f>D42*1.1</f>
        <v>21.450000000000003</v>
      </c>
      <c r="L42" s="187">
        <f>3.14*(C42+2*J42)/1000*K42</f>
        <v>10.513803300000001</v>
      </c>
      <c r="M42" s="189"/>
      <c r="N42" s="250">
        <v>0</v>
      </c>
      <c r="O42" s="245">
        <v>0</v>
      </c>
      <c r="P42" s="87">
        <f t="shared" si="1"/>
        <v>0</v>
      </c>
    </row>
    <row r="43" spans="1:16" x14ac:dyDescent="0.25">
      <c r="A43" s="185"/>
      <c r="B43" s="188"/>
      <c r="C43" s="187"/>
      <c r="D43" s="109"/>
      <c r="E43" s="146"/>
      <c r="F43" s="147"/>
      <c r="G43" s="147"/>
      <c r="H43" s="147"/>
      <c r="I43" s="109"/>
      <c r="J43" s="93"/>
      <c r="K43" s="187"/>
      <c r="L43" s="187"/>
      <c r="M43" s="189"/>
      <c r="N43" s="8"/>
      <c r="O43" s="21"/>
      <c r="P43" s="87"/>
    </row>
    <row r="44" spans="1:16" x14ac:dyDescent="0.25">
      <c r="A44" s="185" t="s">
        <v>33</v>
      </c>
      <c r="B44" s="186" t="s">
        <v>622</v>
      </c>
      <c r="C44" s="187">
        <v>114.3</v>
      </c>
      <c r="D44" s="109">
        <v>5.5</v>
      </c>
      <c r="E44" s="146">
        <v>0</v>
      </c>
      <c r="F44" s="147" t="s">
        <v>33</v>
      </c>
      <c r="G44" s="147" t="s">
        <v>612</v>
      </c>
      <c r="H44" s="147" t="s">
        <v>100</v>
      </c>
      <c r="I44" s="109" t="s">
        <v>494</v>
      </c>
      <c r="J44" s="93">
        <v>40</v>
      </c>
      <c r="K44" s="187">
        <f>D44*1.1</f>
        <v>6.0500000000000007</v>
      </c>
      <c r="L44" s="187">
        <f>3.14*(C44+2*J44)/1000*K44</f>
        <v>3.6911171000000014</v>
      </c>
      <c r="M44" s="189"/>
      <c r="N44" s="250">
        <v>0</v>
      </c>
      <c r="O44" s="245">
        <v>0</v>
      </c>
      <c r="P44" s="87">
        <f t="shared" si="1"/>
        <v>0</v>
      </c>
    </row>
    <row r="45" spans="1:16" x14ac:dyDescent="0.25">
      <c r="A45" s="185"/>
      <c r="B45" s="186"/>
      <c r="C45" s="187"/>
      <c r="D45" s="109"/>
      <c r="E45" s="146"/>
      <c r="F45" s="147"/>
      <c r="G45" s="147"/>
      <c r="H45" s="147"/>
      <c r="I45" s="109"/>
      <c r="J45" s="93"/>
      <c r="K45" s="187"/>
      <c r="L45" s="187"/>
      <c r="M45" s="189"/>
      <c r="N45" s="8"/>
      <c r="O45" s="21"/>
      <c r="P45" s="87"/>
    </row>
    <row r="46" spans="1:16" x14ac:dyDescent="0.25">
      <c r="A46" s="185" t="s">
        <v>33</v>
      </c>
      <c r="B46" s="186" t="s">
        <v>623</v>
      </c>
      <c r="C46" s="187">
        <v>88.9</v>
      </c>
      <c r="D46" s="109">
        <v>27.5</v>
      </c>
      <c r="E46" s="146">
        <v>1</v>
      </c>
      <c r="F46" s="147" t="s">
        <v>33</v>
      </c>
      <c r="G46" s="147" t="s">
        <v>270</v>
      </c>
      <c r="H46" s="147" t="s">
        <v>100</v>
      </c>
      <c r="I46" s="109" t="s">
        <v>494</v>
      </c>
      <c r="J46" s="93">
        <v>40</v>
      </c>
      <c r="K46" s="187">
        <f>D46*1.1</f>
        <v>30.250000000000004</v>
      </c>
      <c r="L46" s="187">
        <f>3.14*(C46+2*J46)/1000*K46</f>
        <v>16.042966500000002</v>
      </c>
      <c r="M46" s="189"/>
      <c r="N46" s="250">
        <v>0</v>
      </c>
      <c r="O46" s="245">
        <v>0</v>
      </c>
      <c r="P46" s="87">
        <f t="shared" si="1"/>
        <v>0</v>
      </c>
    </row>
    <row r="47" spans="1:16" x14ac:dyDescent="0.25">
      <c r="A47" s="185"/>
      <c r="B47" s="188"/>
      <c r="C47" s="109"/>
      <c r="D47" s="109"/>
      <c r="E47" s="146"/>
      <c r="F47" s="147"/>
      <c r="G47" s="147"/>
      <c r="H47" s="147"/>
      <c r="I47" s="109"/>
      <c r="J47" s="93"/>
      <c r="K47" s="187"/>
      <c r="L47" s="187"/>
      <c r="M47" s="189"/>
      <c r="N47" s="8"/>
      <c r="O47" s="21"/>
      <c r="P47" s="87"/>
    </row>
    <row r="48" spans="1:16" x14ac:dyDescent="0.25">
      <c r="A48" s="185" t="s">
        <v>33</v>
      </c>
      <c r="B48" s="186" t="s">
        <v>624</v>
      </c>
      <c r="C48" s="187">
        <v>114.3</v>
      </c>
      <c r="D48" s="109">
        <v>2.5</v>
      </c>
      <c r="E48" s="146">
        <v>0</v>
      </c>
      <c r="F48" s="147" t="s">
        <v>33</v>
      </c>
      <c r="G48" s="147" t="s">
        <v>172</v>
      </c>
      <c r="H48" s="147" t="s">
        <v>100</v>
      </c>
      <c r="I48" s="109" t="s">
        <v>494</v>
      </c>
      <c r="J48" s="93">
        <v>40</v>
      </c>
      <c r="K48" s="187">
        <f>D48*1.1</f>
        <v>2.75</v>
      </c>
      <c r="L48" s="187">
        <f>3.14*(C48+2*J48)/1000*K48</f>
        <v>1.6777805000000003</v>
      </c>
      <c r="M48" s="189"/>
      <c r="N48" s="250">
        <v>0</v>
      </c>
      <c r="O48" s="245">
        <v>0</v>
      </c>
      <c r="P48" s="87">
        <f t="shared" si="1"/>
        <v>0</v>
      </c>
    </row>
    <row r="49" spans="1:16" x14ac:dyDescent="0.25">
      <c r="A49" s="185"/>
      <c r="B49" s="192"/>
      <c r="C49" s="109"/>
      <c r="D49" s="109"/>
      <c r="E49" s="146"/>
      <c r="F49" s="147"/>
      <c r="G49" s="147"/>
      <c r="H49" s="147"/>
      <c r="I49" s="109"/>
      <c r="J49" s="93"/>
      <c r="K49" s="187"/>
      <c r="L49" s="187"/>
      <c r="M49" s="189"/>
      <c r="N49" s="8"/>
      <c r="O49" s="21"/>
      <c r="P49" s="87"/>
    </row>
    <row r="50" spans="1:16" x14ac:dyDescent="0.25">
      <c r="A50" s="185" t="s">
        <v>33</v>
      </c>
      <c r="B50" s="186" t="s">
        <v>625</v>
      </c>
      <c r="C50" s="187">
        <v>114.3</v>
      </c>
      <c r="D50" s="109" t="s">
        <v>339</v>
      </c>
      <c r="E50" s="146">
        <v>1</v>
      </c>
      <c r="F50" s="147" t="s">
        <v>33</v>
      </c>
      <c r="G50" s="147" t="s">
        <v>451</v>
      </c>
      <c r="H50" s="147" t="s">
        <v>100</v>
      </c>
      <c r="I50" s="109" t="s">
        <v>494</v>
      </c>
      <c r="J50" s="93">
        <v>40</v>
      </c>
      <c r="K50" s="187">
        <f>D50*1.1</f>
        <v>6.6000000000000005</v>
      </c>
      <c r="L50" s="187">
        <f>3.14*(C50+2*J50)/1000*K50</f>
        <v>4.0266732000000012</v>
      </c>
      <c r="M50" s="189"/>
      <c r="N50" s="250">
        <v>0</v>
      </c>
      <c r="O50" s="245">
        <v>0</v>
      </c>
      <c r="P50" s="87">
        <f t="shared" si="1"/>
        <v>0</v>
      </c>
    </row>
    <row r="51" spans="1:16" x14ac:dyDescent="0.25">
      <c r="A51" s="185"/>
      <c r="B51" s="192"/>
      <c r="C51" s="109"/>
      <c r="D51" s="109"/>
      <c r="E51" s="146"/>
      <c r="F51" s="147"/>
      <c r="G51" s="147"/>
      <c r="H51" s="147"/>
      <c r="I51" s="109"/>
      <c r="J51" s="93"/>
      <c r="K51" s="187"/>
      <c r="L51" s="187"/>
      <c r="M51" s="189"/>
      <c r="N51" s="8"/>
      <c r="O51" s="21"/>
      <c r="P51" s="87"/>
    </row>
    <row r="52" spans="1:16" x14ac:dyDescent="0.25">
      <c r="A52" s="185" t="s">
        <v>33</v>
      </c>
      <c r="B52" s="186" t="s">
        <v>626</v>
      </c>
      <c r="C52" s="187">
        <v>273</v>
      </c>
      <c r="D52" s="109" t="s">
        <v>134</v>
      </c>
      <c r="E52" s="146">
        <v>1</v>
      </c>
      <c r="F52" s="147" t="s">
        <v>33</v>
      </c>
      <c r="G52" s="147" t="s">
        <v>33</v>
      </c>
      <c r="H52" s="147" t="s">
        <v>100</v>
      </c>
      <c r="I52" s="109" t="s">
        <v>494</v>
      </c>
      <c r="J52" s="93">
        <v>60</v>
      </c>
      <c r="K52" s="187">
        <f>D52*1.1</f>
        <v>2.2000000000000002</v>
      </c>
      <c r="L52" s="187">
        <f>3.14*(C52+2*J52)/1000*K52</f>
        <v>2.7148439999999998</v>
      </c>
      <c r="M52" s="189"/>
      <c r="N52" s="250">
        <v>0</v>
      </c>
      <c r="O52" s="245">
        <v>0</v>
      </c>
      <c r="P52" s="87">
        <f t="shared" si="1"/>
        <v>0</v>
      </c>
    </row>
    <row r="53" spans="1:16" x14ac:dyDescent="0.25">
      <c r="A53" s="185" t="s">
        <v>33</v>
      </c>
      <c r="B53" s="186"/>
      <c r="C53" s="187">
        <v>114.3</v>
      </c>
      <c r="D53" s="109" t="s">
        <v>134</v>
      </c>
      <c r="E53" s="146">
        <v>0</v>
      </c>
      <c r="F53" s="147" t="s">
        <v>33</v>
      </c>
      <c r="G53" s="147" t="s">
        <v>33</v>
      </c>
      <c r="H53" s="147" t="s">
        <v>100</v>
      </c>
      <c r="I53" s="109" t="s">
        <v>494</v>
      </c>
      <c r="J53" s="93">
        <v>60</v>
      </c>
      <c r="K53" s="187">
        <f>D53*1.1</f>
        <v>2.2000000000000002</v>
      </c>
      <c r="L53" s="187">
        <f>3.14*(C53+2*J53)/1000*K53</f>
        <v>1.6185444000000002</v>
      </c>
      <c r="M53" s="189"/>
      <c r="N53" s="250">
        <v>0</v>
      </c>
      <c r="O53" s="245">
        <v>0</v>
      </c>
      <c r="P53" s="87">
        <f t="shared" si="1"/>
        <v>0</v>
      </c>
    </row>
    <row r="54" spans="1:16" x14ac:dyDescent="0.25">
      <c r="A54" s="185"/>
      <c r="B54" s="192"/>
      <c r="C54" s="109"/>
      <c r="D54" s="109"/>
      <c r="E54" s="146"/>
      <c r="F54" s="147"/>
      <c r="G54" s="147"/>
      <c r="H54" s="147"/>
      <c r="I54" s="109"/>
      <c r="J54" s="93"/>
      <c r="K54" s="187"/>
      <c r="L54" s="187"/>
      <c r="M54" s="189"/>
      <c r="N54" s="8"/>
      <c r="O54" s="21"/>
      <c r="P54" s="87"/>
    </row>
    <row r="55" spans="1:16" x14ac:dyDescent="0.25">
      <c r="A55" s="185" t="s">
        <v>33</v>
      </c>
      <c r="B55" s="186" t="s">
        <v>627</v>
      </c>
      <c r="C55" s="187">
        <v>60.3</v>
      </c>
      <c r="D55" s="109" t="s">
        <v>612</v>
      </c>
      <c r="E55" s="146">
        <v>0</v>
      </c>
      <c r="F55" s="147" t="s">
        <v>33</v>
      </c>
      <c r="G55" s="147" t="s">
        <v>264</v>
      </c>
      <c r="H55" s="147" t="s">
        <v>100</v>
      </c>
      <c r="I55" s="109" t="s">
        <v>494</v>
      </c>
      <c r="J55" s="93">
        <v>40</v>
      </c>
      <c r="K55" s="187">
        <f>D55*1.1</f>
        <v>7.7000000000000011</v>
      </c>
      <c r="L55" s="187">
        <f>3.14*(C55+2*J55)/1000*K55</f>
        <v>3.3921734000000008</v>
      </c>
      <c r="M55" s="189"/>
      <c r="N55" s="250">
        <v>0</v>
      </c>
      <c r="O55" s="245">
        <v>0</v>
      </c>
      <c r="P55" s="87">
        <f t="shared" si="1"/>
        <v>0</v>
      </c>
    </row>
    <row r="56" spans="1:16" x14ac:dyDescent="0.25">
      <c r="A56" s="185"/>
      <c r="B56" s="192"/>
      <c r="C56" s="109"/>
      <c r="D56" s="109"/>
      <c r="E56" s="146"/>
      <c r="F56" s="147"/>
      <c r="G56" s="147"/>
      <c r="H56" s="147"/>
      <c r="I56" s="109"/>
      <c r="J56" s="93"/>
      <c r="K56" s="187"/>
      <c r="L56" s="187"/>
      <c r="M56" s="189"/>
      <c r="N56" s="8"/>
      <c r="O56" s="21"/>
      <c r="P56" s="87"/>
    </row>
    <row r="57" spans="1:16" x14ac:dyDescent="0.25">
      <c r="A57" s="185" t="s">
        <v>33</v>
      </c>
      <c r="B57" s="186" t="s">
        <v>628</v>
      </c>
      <c r="C57" s="187">
        <v>110</v>
      </c>
      <c r="D57" s="109" t="s">
        <v>339</v>
      </c>
      <c r="E57" s="146">
        <v>2</v>
      </c>
      <c r="F57" s="147" t="s">
        <v>33</v>
      </c>
      <c r="G57" s="147" t="s">
        <v>172</v>
      </c>
      <c r="H57" s="147" t="s">
        <v>200</v>
      </c>
      <c r="I57" s="109" t="s">
        <v>494</v>
      </c>
      <c r="J57" s="93">
        <v>40</v>
      </c>
      <c r="K57" s="187">
        <f>D57*1.1</f>
        <v>6.6000000000000005</v>
      </c>
      <c r="L57" s="187">
        <f>3.14*(C57+2*J57)/1000*K57</f>
        <v>3.9375600000000004</v>
      </c>
      <c r="M57" s="189"/>
      <c r="N57" s="250">
        <v>0</v>
      </c>
      <c r="O57" s="245">
        <v>0</v>
      </c>
      <c r="P57" s="87">
        <f t="shared" si="1"/>
        <v>0</v>
      </c>
    </row>
    <row r="58" spans="1:16" x14ac:dyDescent="0.25">
      <c r="A58" s="185"/>
      <c r="B58" s="186"/>
      <c r="C58" s="187">
        <v>50</v>
      </c>
      <c r="D58" s="109" t="s">
        <v>34</v>
      </c>
      <c r="E58" s="146">
        <v>0</v>
      </c>
      <c r="F58" s="147" t="s">
        <v>33</v>
      </c>
      <c r="G58" s="147" t="s">
        <v>172</v>
      </c>
      <c r="H58" s="147" t="s">
        <v>200</v>
      </c>
      <c r="I58" s="109" t="s">
        <v>494</v>
      </c>
      <c r="J58" s="93">
        <v>40</v>
      </c>
      <c r="K58" s="187">
        <f>D58*1.1</f>
        <v>1.1000000000000001</v>
      </c>
      <c r="L58" s="187">
        <f>3.14*(C58+2*J58)/1000*K58</f>
        <v>0.44902000000000003</v>
      </c>
      <c r="M58" s="189"/>
      <c r="N58" s="250">
        <v>0</v>
      </c>
      <c r="O58" s="245">
        <v>0</v>
      </c>
      <c r="P58" s="87">
        <f t="shared" si="1"/>
        <v>0</v>
      </c>
    </row>
    <row r="59" spans="1:16" x14ac:dyDescent="0.25">
      <c r="A59" s="185"/>
      <c r="B59" s="186"/>
      <c r="C59" s="187"/>
      <c r="D59" s="109"/>
      <c r="E59" s="146"/>
      <c r="F59" s="147"/>
      <c r="G59" s="147"/>
      <c r="H59" s="147"/>
      <c r="I59" s="109"/>
      <c r="J59" s="93"/>
      <c r="K59" s="187"/>
      <c r="L59" s="187"/>
      <c r="M59" s="189"/>
      <c r="N59" s="8"/>
      <c r="O59" s="21"/>
      <c r="P59" s="87"/>
    </row>
    <row r="60" spans="1:16" x14ac:dyDescent="0.25">
      <c r="A60" s="185" t="s">
        <v>33</v>
      </c>
      <c r="B60" s="186" t="s">
        <v>629</v>
      </c>
      <c r="C60" s="187">
        <v>219.1</v>
      </c>
      <c r="D60" s="109" t="s">
        <v>339</v>
      </c>
      <c r="E60" s="146">
        <v>2</v>
      </c>
      <c r="F60" s="147" t="s">
        <v>33</v>
      </c>
      <c r="G60" s="147" t="s">
        <v>172</v>
      </c>
      <c r="H60" s="147" t="s">
        <v>630</v>
      </c>
      <c r="I60" s="109" t="s">
        <v>494</v>
      </c>
      <c r="J60" s="93">
        <v>40</v>
      </c>
      <c r="K60" s="187">
        <f>D60*1.1</f>
        <v>6.6000000000000005</v>
      </c>
      <c r="L60" s="187">
        <f>3.14*(C60+2*J60)/1000*K60</f>
        <v>6.1985484000000008</v>
      </c>
      <c r="M60" s="189"/>
      <c r="N60" s="250">
        <v>0</v>
      </c>
      <c r="O60" s="245">
        <v>0</v>
      </c>
      <c r="P60" s="87">
        <f t="shared" si="1"/>
        <v>0</v>
      </c>
    </row>
    <row r="61" spans="1:16" x14ac:dyDescent="0.25">
      <c r="A61" s="185"/>
      <c r="B61" s="186"/>
      <c r="C61" s="187"/>
      <c r="D61" s="109" t="s">
        <v>34</v>
      </c>
      <c r="E61" s="146">
        <v>0</v>
      </c>
      <c r="F61" s="147" t="s">
        <v>33</v>
      </c>
      <c r="G61" s="147" t="s">
        <v>172</v>
      </c>
      <c r="H61" s="147" t="s">
        <v>630</v>
      </c>
      <c r="I61" s="109" t="s">
        <v>494</v>
      </c>
      <c r="J61" s="93">
        <v>40</v>
      </c>
      <c r="K61" s="187">
        <f>D61*1.1</f>
        <v>1.1000000000000001</v>
      </c>
      <c r="L61" s="187">
        <f>3.14*(C61+2*J61)/1000*K61</f>
        <v>0.27632000000000007</v>
      </c>
      <c r="M61" s="189"/>
      <c r="N61" s="250">
        <v>0</v>
      </c>
      <c r="O61" s="245">
        <v>0</v>
      </c>
      <c r="P61" s="87">
        <f t="shared" si="1"/>
        <v>0</v>
      </c>
    </row>
    <row r="62" spans="1:16" x14ac:dyDescent="0.25">
      <c r="A62" s="185"/>
      <c r="B62" s="186"/>
      <c r="C62" s="187"/>
      <c r="D62" s="109"/>
      <c r="E62" s="146"/>
      <c r="F62" s="147"/>
      <c r="G62" s="147"/>
      <c r="H62" s="147"/>
      <c r="I62" s="109"/>
      <c r="J62" s="93"/>
      <c r="K62" s="187"/>
      <c r="L62" s="187"/>
      <c r="M62" s="189"/>
      <c r="N62" s="76">
        <f>SUM(N4:N61)</f>
        <v>0</v>
      </c>
      <c r="O62" s="75">
        <f>SUM(O4:O61)</f>
        <v>0</v>
      </c>
      <c r="P62" s="88">
        <f>SUM(P4:P61)</f>
        <v>0</v>
      </c>
    </row>
    <row r="63" spans="1:16" x14ac:dyDescent="0.25">
      <c r="A63" s="185"/>
      <c r="B63" s="186"/>
      <c r="C63" s="187"/>
      <c r="D63" s="109"/>
      <c r="E63" s="146"/>
      <c r="F63" s="147"/>
      <c r="G63" s="147"/>
      <c r="H63" s="147"/>
      <c r="I63" s="109"/>
      <c r="J63" s="93"/>
      <c r="K63" s="187"/>
      <c r="L63" s="187"/>
      <c r="M63" s="189"/>
      <c r="N63" s="8"/>
      <c r="O63" s="21"/>
      <c r="P63" s="87"/>
    </row>
    <row r="64" spans="1:16" x14ac:dyDescent="0.25">
      <c r="A64" s="185"/>
      <c r="B64" s="186"/>
      <c r="C64" s="187"/>
      <c r="D64" s="109"/>
      <c r="E64" s="146"/>
      <c r="F64" s="147"/>
      <c r="G64" s="147"/>
      <c r="H64" s="147"/>
      <c r="I64" s="109"/>
      <c r="J64" s="93"/>
      <c r="K64" s="187"/>
      <c r="L64" s="187"/>
      <c r="M64" s="189"/>
      <c r="N64" s="8"/>
      <c r="O64" s="21"/>
      <c r="P64" s="87"/>
    </row>
    <row r="65" spans="1:16" x14ac:dyDescent="0.25">
      <c r="A65" s="185"/>
      <c r="B65" s="186"/>
      <c r="C65" s="187"/>
      <c r="D65" s="109"/>
      <c r="E65" s="146"/>
      <c r="F65" s="147"/>
      <c r="G65" s="147"/>
      <c r="H65" s="147"/>
      <c r="I65" s="109"/>
      <c r="J65" s="93"/>
      <c r="K65" s="187"/>
      <c r="L65" s="187"/>
      <c r="M65" s="189"/>
      <c r="N65" s="8"/>
      <c r="O65" s="21"/>
      <c r="P65" s="87"/>
    </row>
    <row r="66" spans="1:16" x14ac:dyDescent="0.25">
      <c r="A66" s="185"/>
      <c r="B66" s="186"/>
      <c r="C66" s="187"/>
      <c r="D66" s="109"/>
      <c r="E66" s="146"/>
      <c r="F66" s="147"/>
      <c r="G66" s="147"/>
      <c r="H66" s="147"/>
      <c r="I66" s="109"/>
      <c r="J66" s="93"/>
      <c r="K66" s="187"/>
      <c r="L66" s="187"/>
      <c r="M66" s="189"/>
      <c r="N66" s="8"/>
      <c r="O66" s="21"/>
      <c r="P66" s="87"/>
    </row>
    <row r="67" spans="1:16" x14ac:dyDescent="0.25">
      <c r="A67" s="185"/>
      <c r="B67" s="186"/>
      <c r="C67" s="187"/>
      <c r="D67" s="109"/>
      <c r="E67" s="146"/>
      <c r="F67" s="147"/>
      <c r="G67" s="147"/>
      <c r="H67" s="147"/>
      <c r="I67" s="109"/>
      <c r="J67" s="93"/>
      <c r="K67" s="187"/>
      <c r="L67" s="187"/>
      <c r="M67" s="189"/>
      <c r="N67" s="8"/>
      <c r="O67" s="21"/>
      <c r="P67" s="87"/>
    </row>
    <row r="68" spans="1:16" x14ac:dyDescent="0.25">
      <c r="A68" s="185"/>
      <c r="B68" s="186"/>
      <c r="C68" s="187"/>
      <c r="D68" s="109"/>
      <c r="E68" s="146"/>
      <c r="F68" s="147"/>
      <c r="G68" s="147"/>
      <c r="H68" s="147"/>
      <c r="I68" s="109"/>
      <c r="J68" s="93"/>
      <c r="K68" s="187"/>
      <c r="L68" s="187"/>
      <c r="M68" s="189"/>
      <c r="N68" s="8"/>
      <c r="O68" s="21"/>
      <c r="P68" s="87"/>
    </row>
    <row r="69" spans="1:16" x14ac:dyDescent="0.25">
      <c r="A69" s="185"/>
      <c r="B69" s="186"/>
      <c r="C69" s="187"/>
      <c r="D69" s="109"/>
      <c r="E69" s="146"/>
      <c r="F69" s="147"/>
      <c r="G69" s="147"/>
      <c r="H69" s="147"/>
      <c r="I69" s="109"/>
      <c r="J69" s="93"/>
      <c r="K69" s="187"/>
      <c r="L69" s="187"/>
      <c r="M69" s="189"/>
      <c r="N69" s="8"/>
      <c r="O69" s="21"/>
      <c r="P69" s="87"/>
    </row>
    <row r="70" spans="1:16" x14ac:dyDescent="0.25">
      <c r="A70" s="185"/>
      <c r="B70" s="186"/>
      <c r="C70" s="187"/>
      <c r="D70" s="109"/>
      <c r="E70" s="146"/>
      <c r="F70" s="147"/>
      <c r="G70" s="147"/>
      <c r="H70" s="147"/>
      <c r="I70" s="109"/>
      <c r="J70" s="93"/>
      <c r="K70" s="187"/>
      <c r="L70" s="187"/>
      <c r="M70" s="189"/>
      <c r="N70" s="8"/>
      <c r="O70" s="21"/>
      <c r="P70" s="87"/>
    </row>
    <row r="71" spans="1:16" x14ac:dyDescent="0.25">
      <c r="A71" s="185"/>
      <c r="B71" s="186"/>
      <c r="C71" s="187"/>
      <c r="D71" s="109"/>
      <c r="E71" s="146"/>
      <c r="F71" s="147"/>
      <c r="G71" s="147"/>
      <c r="H71" s="147"/>
      <c r="I71" s="109"/>
      <c r="J71" s="93"/>
      <c r="K71" s="187"/>
      <c r="L71" s="187"/>
      <c r="M71" s="189"/>
      <c r="N71" s="8"/>
      <c r="O71" s="21"/>
      <c r="P71" s="87"/>
    </row>
    <row r="72" spans="1:16" x14ac:dyDescent="0.25">
      <c r="A72" s="185"/>
      <c r="B72" s="186"/>
      <c r="C72" s="187"/>
      <c r="D72" s="109"/>
      <c r="E72" s="146"/>
      <c r="F72" s="147"/>
      <c r="G72" s="147"/>
      <c r="H72" s="147"/>
      <c r="I72" s="109"/>
      <c r="J72" s="93"/>
      <c r="K72" s="187"/>
      <c r="L72" s="187"/>
      <c r="M72" s="189"/>
      <c r="N72" s="8"/>
      <c r="O72" s="21"/>
      <c r="P72" s="87"/>
    </row>
    <row r="73" spans="1:16" x14ac:dyDescent="0.25">
      <c r="A73" s="185"/>
      <c r="B73" s="186"/>
      <c r="C73" s="187"/>
      <c r="D73" s="109"/>
      <c r="E73" s="146"/>
      <c r="F73" s="147"/>
      <c r="G73" s="147"/>
      <c r="H73" s="147"/>
      <c r="I73" s="109"/>
      <c r="J73" s="93"/>
      <c r="K73" s="187"/>
      <c r="L73" s="187"/>
      <c r="M73" s="189"/>
      <c r="N73" s="8"/>
      <c r="O73" s="21"/>
      <c r="P73" s="87"/>
    </row>
    <row r="74" spans="1:16" x14ac:dyDescent="0.25">
      <c r="N74" s="1"/>
      <c r="O74" s="1"/>
      <c r="P74" s="1"/>
    </row>
    <row r="75" spans="1:16" x14ac:dyDescent="0.25">
      <c r="N75" s="1"/>
      <c r="O75" s="1"/>
      <c r="P75" s="1"/>
    </row>
    <row r="76" spans="1:16" x14ac:dyDescent="0.25">
      <c r="N76" s="1"/>
      <c r="O76" s="1"/>
      <c r="P76" s="1"/>
    </row>
    <row r="77" spans="1:16" x14ac:dyDescent="0.25">
      <c r="N77" s="1"/>
      <c r="O77" s="1"/>
      <c r="P77" s="1"/>
    </row>
    <row r="78" spans="1:16" x14ac:dyDescent="0.25">
      <c r="N78" s="1"/>
      <c r="O78" s="1"/>
      <c r="P78" s="1"/>
    </row>
    <row r="79" spans="1:16" x14ac:dyDescent="0.25">
      <c r="N79" s="1"/>
      <c r="O79" s="1"/>
      <c r="P79" s="1"/>
    </row>
    <row r="80" spans="1:16" x14ac:dyDescent="0.25">
      <c r="N80" s="1"/>
      <c r="O80" s="1"/>
      <c r="P80" s="1"/>
    </row>
    <row r="81" spans="14:16" x14ac:dyDescent="0.25">
      <c r="N81" s="1"/>
      <c r="O81" s="1"/>
      <c r="P81" s="1"/>
    </row>
    <row r="82" spans="14:16" x14ac:dyDescent="0.25">
      <c r="N82" s="1"/>
      <c r="O82" s="1"/>
      <c r="P82" s="1"/>
    </row>
    <row r="83" spans="14:16" x14ac:dyDescent="0.25">
      <c r="N83" s="1"/>
      <c r="O83" s="1"/>
      <c r="P83" s="1"/>
    </row>
    <row r="84" spans="14:16" x14ac:dyDescent="0.25">
      <c r="N84" s="1"/>
      <c r="O84" s="1"/>
      <c r="P84" s="1"/>
    </row>
    <row r="85" spans="14:16" x14ac:dyDescent="0.25">
      <c r="N85" s="1"/>
      <c r="O85" s="1"/>
      <c r="P85" s="1"/>
    </row>
    <row r="86" spans="14:16" x14ac:dyDescent="0.25">
      <c r="N86" s="1"/>
      <c r="O86" s="1"/>
      <c r="P86" s="1"/>
    </row>
    <row r="87" spans="14:16" x14ac:dyDescent="0.25">
      <c r="N87" s="1"/>
      <c r="O87" s="1"/>
      <c r="P87" s="1"/>
    </row>
    <row r="88" spans="14:16" x14ac:dyDescent="0.25">
      <c r="N88" s="1"/>
      <c r="O88" s="1"/>
      <c r="P88" s="1"/>
    </row>
    <row r="89" spans="14:16" x14ac:dyDescent="0.25">
      <c r="N89" s="1"/>
      <c r="O89" s="1"/>
      <c r="P89" s="1"/>
    </row>
    <row r="90" spans="14:16" x14ac:dyDescent="0.25">
      <c r="N90" s="1"/>
      <c r="O90" s="1"/>
      <c r="P90" s="1"/>
    </row>
    <row r="91" spans="14:16" x14ac:dyDescent="0.25">
      <c r="N91" s="1"/>
      <c r="O91" s="1"/>
      <c r="P91" s="1"/>
    </row>
    <row r="92" spans="14:16" x14ac:dyDescent="0.25">
      <c r="N92" s="1"/>
      <c r="O92" s="1"/>
      <c r="P92" s="1"/>
    </row>
    <row r="93" spans="14:16" x14ac:dyDescent="0.25">
      <c r="N93" s="1"/>
      <c r="O93" s="1"/>
      <c r="P93" s="1"/>
    </row>
    <row r="94" spans="14:16" x14ac:dyDescent="0.25">
      <c r="N94" s="1"/>
      <c r="O94" s="1"/>
      <c r="P94" s="1"/>
    </row>
    <row r="95" spans="14:16" x14ac:dyDescent="0.25">
      <c r="N95" s="1"/>
      <c r="O95" s="1"/>
      <c r="P95" s="1"/>
    </row>
    <row r="96" spans="14:16" x14ac:dyDescent="0.25">
      <c r="N96" s="1"/>
      <c r="O96" s="1"/>
      <c r="P96" s="1"/>
    </row>
    <row r="97" spans="14:16" x14ac:dyDescent="0.25">
      <c r="N97" s="1"/>
      <c r="O97" s="1"/>
      <c r="P97" s="1"/>
    </row>
    <row r="98" spans="14:16" x14ac:dyDescent="0.25">
      <c r="N98" s="1"/>
      <c r="O98" s="1"/>
      <c r="P98" s="1"/>
    </row>
    <row r="99" spans="14:16" x14ac:dyDescent="0.25">
      <c r="N99" s="1"/>
      <c r="O99" s="1"/>
      <c r="P99" s="1"/>
    </row>
    <row r="100" spans="14:16" x14ac:dyDescent="0.25">
      <c r="N100" s="1"/>
      <c r="O100" s="1"/>
      <c r="P100" s="1"/>
    </row>
    <row r="101" spans="14:16" x14ac:dyDescent="0.25">
      <c r="N101" s="1"/>
      <c r="O101" s="1"/>
      <c r="P101" s="1"/>
    </row>
    <row r="102" spans="14:16" x14ac:dyDescent="0.25">
      <c r="N102" s="1"/>
      <c r="O102" s="1"/>
      <c r="P102" s="1"/>
    </row>
    <row r="103" spans="14:16" x14ac:dyDescent="0.25">
      <c r="N103" s="1"/>
      <c r="O103" s="1"/>
      <c r="P103" s="1"/>
    </row>
    <row r="104" spans="14:16" x14ac:dyDescent="0.25">
      <c r="N104" s="1"/>
      <c r="O104" s="1"/>
      <c r="P104" s="1"/>
    </row>
    <row r="105" spans="14:16" x14ac:dyDescent="0.25">
      <c r="N105" s="1"/>
      <c r="O105" s="1"/>
      <c r="P105" s="1"/>
    </row>
    <row r="106" spans="14:16" x14ac:dyDescent="0.25">
      <c r="N106" s="1"/>
      <c r="O106" s="1"/>
      <c r="P106" s="1"/>
    </row>
    <row r="107" spans="14:16" x14ac:dyDescent="0.25">
      <c r="N107" s="1"/>
      <c r="O107" s="1"/>
      <c r="P107" s="1"/>
    </row>
    <row r="108" spans="14:16" x14ac:dyDescent="0.25">
      <c r="N108" s="1"/>
      <c r="O108" s="1"/>
      <c r="P108" s="1"/>
    </row>
    <row r="109" spans="14:16" x14ac:dyDescent="0.25">
      <c r="N109" s="1"/>
      <c r="O109" s="1"/>
      <c r="P109" s="1"/>
    </row>
    <row r="110" spans="14:16" x14ac:dyDescent="0.25">
      <c r="N110" s="1"/>
      <c r="O110" s="1"/>
      <c r="P110" s="1"/>
    </row>
    <row r="111" spans="14:16" x14ac:dyDescent="0.25">
      <c r="N111" s="1"/>
      <c r="O111" s="1"/>
      <c r="P111" s="1"/>
    </row>
    <row r="112" spans="14:16" x14ac:dyDescent="0.25">
      <c r="N112" s="1"/>
      <c r="O112" s="1"/>
      <c r="P112" s="1"/>
    </row>
    <row r="113" spans="14:16" x14ac:dyDescent="0.25">
      <c r="N113" s="1"/>
      <c r="O113" s="1"/>
      <c r="P113" s="1"/>
    </row>
    <row r="114" spans="14:16" x14ac:dyDescent="0.25">
      <c r="N114" s="1"/>
      <c r="O114" s="1"/>
      <c r="P114" s="1"/>
    </row>
    <row r="115" spans="14:16" x14ac:dyDescent="0.25">
      <c r="N115" s="1"/>
      <c r="O115" s="1"/>
      <c r="P115" s="1"/>
    </row>
    <row r="116" spans="14:16" x14ac:dyDescent="0.25">
      <c r="N116" s="1"/>
      <c r="O116" s="1"/>
      <c r="P116" s="1"/>
    </row>
    <row r="117" spans="14:16" x14ac:dyDescent="0.25">
      <c r="N117" s="1"/>
      <c r="O117" s="1"/>
      <c r="P117" s="1"/>
    </row>
    <row r="118" spans="14:16" x14ac:dyDescent="0.25">
      <c r="N118" s="1"/>
      <c r="O118" s="1"/>
      <c r="P118" s="1"/>
    </row>
    <row r="119" spans="14:16" x14ac:dyDescent="0.25">
      <c r="N119" s="1"/>
      <c r="O119" s="1"/>
      <c r="P119" s="1"/>
    </row>
    <row r="120" spans="14:16" x14ac:dyDescent="0.25">
      <c r="N120" s="1"/>
      <c r="O120" s="1"/>
      <c r="P120" s="1"/>
    </row>
    <row r="121" spans="14:16" x14ac:dyDescent="0.25">
      <c r="N121" s="1"/>
      <c r="O121" s="1"/>
      <c r="P121" s="1"/>
    </row>
    <row r="122" spans="14:16" x14ac:dyDescent="0.25">
      <c r="N122" s="1"/>
      <c r="O122" s="1"/>
      <c r="P122" s="1"/>
    </row>
    <row r="123" spans="14:16" x14ac:dyDescent="0.25">
      <c r="N123" s="1"/>
      <c r="O123" s="1"/>
      <c r="P123" s="1"/>
    </row>
    <row r="124" spans="14:16" x14ac:dyDescent="0.25">
      <c r="N124" s="1"/>
      <c r="O124" s="1"/>
      <c r="P124" s="1"/>
    </row>
    <row r="125" spans="14:16" x14ac:dyDescent="0.25">
      <c r="N125" s="1"/>
      <c r="O125" s="1"/>
      <c r="P125" s="1"/>
    </row>
    <row r="126" spans="14:16" x14ac:dyDescent="0.25">
      <c r="N126" s="1"/>
      <c r="O126" s="1"/>
      <c r="P126" s="1"/>
    </row>
    <row r="127" spans="14:16" x14ac:dyDescent="0.25">
      <c r="N127" s="1"/>
      <c r="O127" s="1"/>
      <c r="P127" s="1"/>
    </row>
    <row r="128" spans="14:16" x14ac:dyDescent="0.25">
      <c r="N128" s="1"/>
      <c r="O128" s="1"/>
      <c r="P128" s="1"/>
    </row>
    <row r="129" spans="14:16" x14ac:dyDescent="0.25">
      <c r="N129" s="1"/>
      <c r="O129" s="1"/>
      <c r="P129" s="1"/>
    </row>
    <row r="130" spans="14:16" x14ac:dyDescent="0.25">
      <c r="N130" s="1"/>
      <c r="O130" s="1"/>
      <c r="P130" s="1"/>
    </row>
    <row r="131" spans="14:16" x14ac:dyDescent="0.25">
      <c r="N131" s="1"/>
      <c r="O131" s="1"/>
      <c r="P131" s="1"/>
    </row>
    <row r="132" spans="14:16" x14ac:dyDescent="0.25">
      <c r="N132" s="1"/>
      <c r="O132" s="1"/>
      <c r="P132" s="1"/>
    </row>
    <row r="133" spans="14:16" x14ac:dyDescent="0.25">
      <c r="N133" s="1"/>
      <c r="O133" s="1"/>
      <c r="P133" s="1"/>
    </row>
    <row r="134" spans="14:16" x14ac:dyDescent="0.25">
      <c r="N134" s="1"/>
      <c r="O134" s="1"/>
      <c r="P134" s="1"/>
    </row>
    <row r="135" spans="14:16" x14ac:dyDescent="0.25">
      <c r="N135" s="1"/>
      <c r="O135" s="1"/>
      <c r="P135" s="1"/>
    </row>
    <row r="136" spans="14:16" x14ac:dyDescent="0.25">
      <c r="N136" s="1"/>
      <c r="O136" s="1"/>
      <c r="P136" s="1"/>
    </row>
    <row r="137" spans="14:16" x14ac:dyDescent="0.25">
      <c r="N137" s="1"/>
      <c r="O137" s="1"/>
      <c r="P137" s="1"/>
    </row>
    <row r="138" spans="14:16" x14ac:dyDescent="0.25">
      <c r="N138" s="1"/>
      <c r="O138" s="1"/>
      <c r="P138" s="1"/>
    </row>
    <row r="139" spans="14:16" x14ac:dyDescent="0.25">
      <c r="N139" s="1"/>
      <c r="O139" s="1"/>
      <c r="P139" s="1"/>
    </row>
    <row r="140" spans="14:16" x14ac:dyDescent="0.25">
      <c r="N140" s="1"/>
      <c r="O140" s="1"/>
      <c r="P140" s="1"/>
    </row>
    <row r="141" spans="14:16" x14ac:dyDescent="0.25">
      <c r="N141" s="1"/>
      <c r="O141" s="1"/>
      <c r="P141" s="1"/>
    </row>
    <row r="142" spans="14:16" x14ac:dyDescent="0.25">
      <c r="N142" s="1"/>
      <c r="O142" s="1"/>
      <c r="P142" s="1"/>
    </row>
    <row r="143" spans="14:16" x14ac:dyDescent="0.25">
      <c r="N143" s="1"/>
      <c r="O143" s="1"/>
      <c r="P143" s="1"/>
    </row>
    <row r="144" spans="14:16" x14ac:dyDescent="0.25">
      <c r="N144" s="1"/>
      <c r="O144" s="1"/>
      <c r="P144" s="1"/>
    </row>
    <row r="145" spans="14:16" x14ac:dyDescent="0.25">
      <c r="N145" s="1"/>
      <c r="O145" s="1"/>
      <c r="P145" s="1"/>
    </row>
    <row r="146" spans="14:16" x14ac:dyDescent="0.25">
      <c r="N146" s="1"/>
      <c r="O146" s="1"/>
      <c r="P146" s="1"/>
    </row>
    <row r="147" spans="14:16" x14ac:dyDescent="0.25">
      <c r="N147" s="1"/>
      <c r="O147" s="1"/>
      <c r="P147" s="1"/>
    </row>
    <row r="148" spans="14:16" x14ac:dyDescent="0.25">
      <c r="N148" s="1"/>
      <c r="O148" s="1"/>
      <c r="P148" s="1"/>
    </row>
    <row r="149" spans="14:16" x14ac:dyDescent="0.25">
      <c r="N149" s="1"/>
      <c r="O149" s="1"/>
      <c r="P149" s="1"/>
    </row>
    <row r="150" spans="14:16" x14ac:dyDescent="0.25">
      <c r="N150" s="1"/>
      <c r="O150" s="1"/>
      <c r="P150" s="1"/>
    </row>
    <row r="151" spans="14:16" x14ac:dyDescent="0.25">
      <c r="N151" s="1"/>
      <c r="O151" s="1"/>
      <c r="P151" s="1"/>
    </row>
    <row r="152" spans="14:16" x14ac:dyDescent="0.25">
      <c r="N152" s="1"/>
      <c r="O152" s="1"/>
      <c r="P152" s="1"/>
    </row>
    <row r="153" spans="14:16" x14ac:dyDescent="0.25">
      <c r="N153" s="1"/>
      <c r="O153" s="1"/>
      <c r="P153" s="1"/>
    </row>
    <row r="154" spans="14:16" x14ac:dyDescent="0.25">
      <c r="N154" s="1"/>
      <c r="O154" s="1"/>
      <c r="P154" s="1"/>
    </row>
    <row r="155" spans="14:16" x14ac:dyDescent="0.25">
      <c r="N155" s="1"/>
      <c r="O155" s="1"/>
      <c r="P155" s="1"/>
    </row>
    <row r="156" spans="14:16" x14ac:dyDescent="0.25">
      <c r="N156" s="1"/>
      <c r="O156" s="1"/>
      <c r="P156" s="1"/>
    </row>
    <row r="157" spans="14:16" x14ac:dyDescent="0.25">
      <c r="N157" s="1"/>
      <c r="O157" s="1"/>
      <c r="P157" s="1"/>
    </row>
    <row r="158" spans="14:16" x14ac:dyDescent="0.25">
      <c r="N158" s="1"/>
      <c r="O158" s="1"/>
      <c r="P158" s="1"/>
    </row>
    <row r="159" spans="14:16" x14ac:dyDescent="0.25">
      <c r="N159" s="1"/>
      <c r="O159" s="1"/>
      <c r="P159" s="1"/>
    </row>
    <row r="160" spans="14:16" x14ac:dyDescent="0.25">
      <c r="N160" s="1"/>
      <c r="O160" s="1"/>
      <c r="P160" s="1"/>
    </row>
    <row r="161" spans="14:16" x14ac:dyDescent="0.25">
      <c r="N161" s="1"/>
      <c r="O161" s="1"/>
      <c r="P161" s="1"/>
    </row>
    <row r="162" spans="14:16" x14ac:dyDescent="0.25">
      <c r="N162" s="1"/>
      <c r="O162" s="1"/>
      <c r="P162" s="1"/>
    </row>
    <row r="163" spans="14:16" x14ac:dyDescent="0.25">
      <c r="N163" s="1"/>
      <c r="O163" s="1"/>
      <c r="P163" s="1"/>
    </row>
    <row r="164" spans="14:16" x14ac:dyDescent="0.25">
      <c r="N164" s="1"/>
      <c r="O164" s="1"/>
      <c r="P164" s="1"/>
    </row>
    <row r="165" spans="14:16" x14ac:dyDescent="0.25">
      <c r="N165" s="1"/>
      <c r="O165" s="1"/>
      <c r="P165" s="1"/>
    </row>
    <row r="166" spans="14:16" x14ac:dyDescent="0.25">
      <c r="N166" s="1"/>
      <c r="O166" s="1"/>
      <c r="P166" s="1"/>
    </row>
    <row r="167" spans="14:16" x14ac:dyDescent="0.25">
      <c r="N167" s="1"/>
      <c r="O167" s="1"/>
      <c r="P167" s="1"/>
    </row>
    <row r="168" spans="14:16" x14ac:dyDescent="0.25">
      <c r="N168" s="1"/>
      <c r="O168" s="1"/>
      <c r="P168" s="1"/>
    </row>
    <row r="169" spans="14:16" x14ac:dyDescent="0.25">
      <c r="N169" s="1"/>
      <c r="O169" s="1"/>
      <c r="P169" s="1"/>
    </row>
    <row r="170" spans="14:16" x14ac:dyDescent="0.25">
      <c r="N170" s="1"/>
      <c r="O170" s="1"/>
      <c r="P170" s="1"/>
    </row>
    <row r="171" spans="14:16" x14ac:dyDescent="0.25">
      <c r="N171" s="1"/>
      <c r="O171" s="1"/>
      <c r="P171" s="1"/>
    </row>
    <row r="172" spans="14:16" x14ac:dyDescent="0.25">
      <c r="N172" s="1"/>
      <c r="O172" s="1"/>
      <c r="P172" s="1"/>
    </row>
    <row r="173" spans="14:16" x14ac:dyDescent="0.25">
      <c r="N173" s="1"/>
      <c r="O173" s="1"/>
      <c r="P173" s="1"/>
    </row>
    <row r="174" spans="14:16" x14ac:dyDescent="0.25">
      <c r="N174" s="1"/>
      <c r="O174" s="1"/>
      <c r="P174" s="1"/>
    </row>
    <row r="175" spans="14:16" x14ac:dyDescent="0.25">
      <c r="N175" s="1"/>
      <c r="O175" s="1"/>
      <c r="P175" s="1"/>
    </row>
    <row r="176" spans="14:16" x14ac:dyDescent="0.25">
      <c r="N176" s="1"/>
      <c r="O176" s="1"/>
      <c r="P176" s="1"/>
    </row>
    <row r="177" spans="14:16" x14ac:dyDescent="0.25">
      <c r="N177" s="1"/>
      <c r="O177" s="1"/>
      <c r="P177" s="1"/>
    </row>
    <row r="178" spans="14:16" x14ac:dyDescent="0.25">
      <c r="N178" s="1"/>
      <c r="O178" s="1"/>
      <c r="P178" s="1"/>
    </row>
    <row r="179" spans="14:16" x14ac:dyDescent="0.25">
      <c r="N179" s="1"/>
      <c r="O179" s="1"/>
      <c r="P179" s="1"/>
    </row>
    <row r="180" spans="14:16" x14ac:dyDescent="0.25">
      <c r="N180" s="1"/>
      <c r="O180" s="1"/>
      <c r="P180" s="1"/>
    </row>
    <row r="181" spans="14:16" x14ac:dyDescent="0.25">
      <c r="N181" s="1"/>
      <c r="O181" s="1"/>
      <c r="P181" s="1"/>
    </row>
    <row r="182" spans="14:16" x14ac:dyDescent="0.25">
      <c r="N182" s="1"/>
      <c r="O182" s="1"/>
      <c r="P182" s="1"/>
    </row>
    <row r="183" spans="14:16" x14ac:dyDescent="0.25">
      <c r="N183" s="1"/>
      <c r="O183" s="1"/>
      <c r="P183" s="1"/>
    </row>
    <row r="184" spans="14:16" x14ac:dyDescent="0.25">
      <c r="N184" s="1"/>
      <c r="O184" s="1"/>
      <c r="P184" s="1"/>
    </row>
    <row r="185" spans="14:16" x14ac:dyDescent="0.25">
      <c r="N185" s="1"/>
      <c r="O185" s="1"/>
      <c r="P185" s="1"/>
    </row>
    <row r="186" spans="14:16" x14ac:dyDescent="0.25">
      <c r="N186" s="1"/>
      <c r="O186" s="1"/>
      <c r="P186" s="1"/>
    </row>
    <row r="187" spans="14:16" x14ac:dyDescent="0.25">
      <c r="N187" s="1"/>
      <c r="O187" s="1"/>
      <c r="P187" s="1"/>
    </row>
    <row r="188" spans="14:16" x14ac:dyDescent="0.25">
      <c r="N188" s="1"/>
      <c r="O188" s="1"/>
      <c r="P188" s="1"/>
    </row>
    <row r="189" spans="14:16" x14ac:dyDescent="0.25">
      <c r="N189" s="1"/>
      <c r="O189" s="1"/>
      <c r="P189" s="1"/>
    </row>
    <row r="190" spans="14:16" x14ac:dyDescent="0.25">
      <c r="N190" s="1"/>
      <c r="O190" s="1"/>
      <c r="P190" s="1"/>
    </row>
    <row r="191" spans="14:16" x14ac:dyDescent="0.25">
      <c r="N191" s="1"/>
      <c r="O191" s="1"/>
      <c r="P191" s="1"/>
    </row>
    <row r="192" spans="14:16" x14ac:dyDescent="0.25">
      <c r="N192" s="1"/>
      <c r="O192" s="1"/>
      <c r="P192" s="1"/>
    </row>
    <row r="193" spans="14:16" x14ac:dyDescent="0.25">
      <c r="N193" s="1"/>
      <c r="O193" s="1"/>
      <c r="P193" s="1"/>
    </row>
    <row r="194" spans="14:16" x14ac:dyDescent="0.25">
      <c r="N194" s="1"/>
      <c r="O194" s="1"/>
      <c r="P194" s="1"/>
    </row>
    <row r="195" spans="14:16" x14ac:dyDescent="0.25">
      <c r="N195" s="1"/>
      <c r="O195" s="1"/>
      <c r="P195" s="1"/>
    </row>
    <row r="196" spans="14:16" x14ac:dyDescent="0.25">
      <c r="N196" s="1"/>
      <c r="O196" s="1"/>
      <c r="P196" s="1"/>
    </row>
    <row r="197" spans="14:16" x14ac:dyDescent="0.25">
      <c r="N197" s="1"/>
      <c r="O197" s="1"/>
      <c r="P197" s="1"/>
    </row>
    <row r="198" spans="14:16" x14ac:dyDescent="0.25">
      <c r="N198" s="1"/>
      <c r="O198" s="1"/>
      <c r="P198" s="1"/>
    </row>
    <row r="199" spans="14:16" x14ac:dyDescent="0.25">
      <c r="N199" s="1"/>
      <c r="O199" s="1"/>
      <c r="P199" s="1"/>
    </row>
    <row r="200" spans="14:16" x14ac:dyDescent="0.25">
      <c r="N200" s="1"/>
      <c r="O200" s="1"/>
      <c r="P200" s="1"/>
    </row>
    <row r="201" spans="14:16" x14ac:dyDescent="0.25">
      <c r="N201" s="1"/>
      <c r="O201" s="1"/>
      <c r="P201" s="1"/>
    </row>
    <row r="202" spans="14:16" x14ac:dyDescent="0.25">
      <c r="N202" s="1"/>
      <c r="O202" s="1"/>
      <c r="P202" s="1"/>
    </row>
    <row r="203" spans="14:16" x14ac:dyDescent="0.25">
      <c r="N203" s="1"/>
      <c r="O203" s="1"/>
      <c r="P203" s="1"/>
    </row>
    <row r="204" spans="14:16" x14ac:dyDescent="0.25">
      <c r="N204" s="1"/>
      <c r="O204" s="1"/>
      <c r="P204" s="1"/>
    </row>
    <row r="205" spans="14:16" x14ac:dyDescent="0.25">
      <c r="N205" s="1"/>
      <c r="O205" s="1"/>
      <c r="P205" s="1"/>
    </row>
    <row r="206" spans="14:16" x14ac:dyDescent="0.25">
      <c r="N206" s="1"/>
      <c r="O206" s="1"/>
      <c r="P206" s="1"/>
    </row>
    <row r="207" spans="14:16" x14ac:dyDescent="0.25">
      <c r="N207" s="1"/>
      <c r="O207" s="1"/>
      <c r="P207" s="1"/>
    </row>
    <row r="208" spans="14:16" x14ac:dyDescent="0.25">
      <c r="N208" s="1"/>
      <c r="O208" s="1"/>
      <c r="P208" s="1"/>
    </row>
    <row r="209" spans="14:16" x14ac:dyDescent="0.25">
      <c r="N209" s="1"/>
      <c r="O209" s="1"/>
      <c r="P209" s="1"/>
    </row>
    <row r="210" spans="14:16" x14ac:dyDescent="0.25">
      <c r="N210" s="1"/>
      <c r="O210" s="1"/>
      <c r="P210" s="1"/>
    </row>
    <row r="211" spans="14:16" x14ac:dyDescent="0.25">
      <c r="N211" s="1"/>
      <c r="O211" s="1"/>
      <c r="P211" s="1"/>
    </row>
    <row r="212" spans="14:16" x14ac:dyDescent="0.25">
      <c r="N212" s="1"/>
      <c r="O212" s="1"/>
      <c r="P212" s="1"/>
    </row>
    <row r="213" spans="14:16" x14ac:dyDescent="0.25">
      <c r="N213" s="1"/>
      <c r="O213" s="1"/>
      <c r="P213" s="1"/>
    </row>
    <row r="214" spans="14:16" x14ac:dyDescent="0.25">
      <c r="N214" s="1"/>
      <c r="O214" s="1"/>
      <c r="P214" s="1"/>
    </row>
    <row r="215" spans="14:16" x14ac:dyDescent="0.25">
      <c r="N215" s="1"/>
      <c r="O215" s="1"/>
      <c r="P215" s="1"/>
    </row>
    <row r="216" spans="14:16" x14ac:dyDescent="0.25">
      <c r="N216" s="1"/>
      <c r="O216" s="1"/>
      <c r="P216" s="1"/>
    </row>
    <row r="217" spans="14:16" x14ac:dyDescent="0.25">
      <c r="N217" s="1"/>
      <c r="O217" s="1"/>
      <c r="P217" s="1"/>
    </row>
    <row r="218" spans="14:16" x14ac:dyDescent="0.25">
      <c r="N218" s="1"/>
      <c r="O218" s="1"/>
      <c r="P218" s="1"/>
    </row>
    <row r="219" spans="14:16" x14ac:dyDescent="0.25">
      <c r="N219" s="1"/>
      <c r="O219" s="1"/>
      <c r="P219" s="1"/>
    </row>
    <row r="220" spans="14:16" x14ac:dyDescent="0.25">
      <c r="N220" s="1"/>
      <c r="O220" s="1"/>
      <c r="P220" s="1"/>
    </row>
    <row r="221" spans="14:16" x14ac:dyDescent="0.25">
      <c r="N221" s="1"/>
      <c r="O221" s="1"/>
      <c r="P221" s="1"/>
    </row>
    <row r="222" spans="14:16" x14ac:dyDescent="0.25">
      <c r="N222" s="1"/>
      <c r="O222" s="1"/>
      <c r="P222" s="1"/>
    </row>
    <row r="223" spans="14:16" x14ac:dyDescent="0.25">
      <c r="N223" s="1"/>
      <c r="O223" s="1"/>
      <c r="P223" s="1"/>
    </row>
    <row r="224" spans="14:16" x14ac:dyDescent="0.25">
      <c r="N224" s="1"/>
      <c r="O224" s="1"/>
      <c r="P224" s="1"/>
    </row>
    <row r="225" spans="14:16" x14ac:dyDescent="0.25">
      <c r="N225" s="1"/>
      <c r="O225" s="1"/>
      <c r="P225" s="1"/>
    </row>
    <row r="226" spans="14:16" x14ac:dyDescent="0.25">
      <c r="N226" s="1"/>
      <c r="O226" s="1"/>
      <c r="P226" s="1"/>
    </row>
    <row r="227" spans="14:16" x14ac:dyDescent="0.25">
      <c r="N227" s="1"/>
      <c r="O227" s="1"/>
      <c r="P227" s="1"/>
    </row>
    <row r="228" spans="14:16" x14ac:dyDescent="0.25">
      <c r="N228" s="1"/>
      <c r="O228" s="1"/>
      <c r="P228" s="1"/>
    </row>
    <row r="229" spans="14:16" x14ac:dyDescent="0.25">
      <c r="N229" s="1"/>
      <c r="O229" s="1"/>
      <c r="P229" s="1"/>
    </row>
    <row r="230" spans="14:16" x14ac:dyDescent="0.25">
      <c r="N230" s="1"/>
      <c r="O230" s="1"/>
      <c r="P230" s="1"/>
    </row>
    <row r="231" spans="14:16" x14ac:dyDescent="0.25">
      <c r="N231" s="1"/>
      <c r="O231" s="1"/>
      <c r="P231" s="1"/>
    </row>
    <row r="232" spans="14:16" x14ac:dyDescent="0.25">
      <c r="N232" s="1"/>
      <c r="O232" s="1"/>
      <c r="P232" s="1"/>
    </row>
    <row r="233" spans="14:16" x14ac:dyDescent="0.25">
      <c r="N233" s="1"/>
      <c r="O233" s="1"/>
      <c r="P233" s="1"/>
    </row>
    <row r="234" spans="14:16" x14ac:dyDescent="0.25">
      <c r="N234" s="1"/>
      <c r="O234" s="1"/>
      <c r="P234" s="1"/>
    </row>
    <row r="235" spans="14:16" x14ac:dyDescent="0.25">
      <c r="N235" s="1"/>
      <c r="O235" s="1"/>
      <c r="P235" s="1"/>
    </row>
    <row r="236" spans="14:16" x14ac:dyDescent="0.25">
      <c r="N236" s="1"/>
      <c r="O236" s="1"/>
      <c r="P236" s="1"/>
    </row>
    <row r="237" spans="14:16" x14ac:dyDescent="0.25">
      <c r="N237" s="1"/>
      <c r="O237" s="1"/>
      <c r="P237" s="1"/>
    </row>
    <row r="238" spans="14:16" x14ac:dyDescent="0.25">
      <c r="N238" s="1"/>
      <c r="O238" s="1"/>
      <c r="P238" s="1"/>
    </row>
    <row r="239" spans="14:16" x14ac:dyDescent="0.25">
      <c r="N239" s="1"/>
      <c r="O239" s="1"/>
      <c r="P239" s="1"/>
    </row>
    <row r="240" spans="14:16" x14ac:dyDescent="0.25">
      <c r="N240" s="1"/>
      <c r="O240" s="1"/>
      <c r="P240" s="1"/>
    </row>
    <row r="241" spans="14:16" x14ac:dyDescent="0.25">
      <c r="N241" s="1"/>
      <c r="O241" s="1"/>
      <c r="P241" s="1"/>
    </row>
    <row r="242" spans="14:16" x14ac:dyDescent="0.25">
      <c r="N242" s="1"/>
      <c r="O242" s="1"/>
      <c r="P242" s="1"/>
    </row>
    <row r="243" spans="14:16" x14ac:dyDescent="0.25">
      <c r="N243" s="1"/>
      <c r="O243" s="1"/>
      <c r="P243" s="1"/>
    </row>
    <row r="244" spans="14:16" x14ac:dyDescent="0.25">
      <c r="N244" s="1"/>
      <c r="O244" s="1"/>
      <c r="P244" s="1"/>
    </row>
    <row r="245" spans="14:16" x14ac:dyDescent="0.25">
      <c r="N245" s="1"/>
      <c r="O245" s="1"/>
      <c r="P245" s="1"/>
    </row>
    <row r="246" spans="14:16" x14ac:dyDescent="0.25">
      <c r="N246" s="1"/>
      <c r="O246" s="1"/>
      <c r="P246" s="1"/>
    </row>
    <row r="247" spans="14:16" x14ac:dyDescent="0.25">
      <c r="N247" s="1"/>
      <c r="O247" s="1"/>
      <c r="P247" s="1"/>
    </row>
    <row r="248" spans="14:16" x14ac:dyDescent="0.25">
      <c r="N248" s="1"/>
      <c r="O248" s="1"/>
      <c r="P248" s="1"/>
    </row>
    <row r="249" spans="14:16" x14ac:dyDescent="0.25">
      <c r="N249" s="1"/>
      <c r="O249" s="1"/>
      <c r="P249" s="1"/>
    </row>
    <row r="250" spans="14:16" x14ac:dyDescent="0.25">
      <c r="N250" s="1"/>
      <c r="O250" s="1"/>
      <c r="P250" s="1"/>
    </row>
    <row r="251" spans="14:16" x14ac:dyDescent="0.25">
      <c r="N251" s="1"/>
      <c r="O251" s="1"/>
      <c r="P251" s="1"/>
    </row>
    <row r="252" spans="14:16" x14ac:dyDescent="0.25">
      <c r="N252" s="1"/>
      <c r="O252" s="1"/>
      <c r="P252" s="1"/>
    </row>
    <row r="253" spans="14:16" x14ac:dyDescent="0.25">
      <c r="N253" s="1"/>
      <c r="O253" s="1"/>
      <c r="P253" s="1"/>
    </row>
    <row r="254" spans="14:16" x14ac:dyDescent="0.25">
      <c r="N254" s="1"/>
      <c r="O254" s="1"/>
      <c r="P254" s="1"/>
    </row>
    <row r="255" spans="14:16" x14ac:dyDescent="0.25">
      <c r="N255" s="1"/>
      <c r="O255" s="1"/>
      <c r="P255" s="1"/>
    </row>
    <row r="256" spans="14:16" x14ac:dyDescent="0.25">
      <c r="N256" s="1"/>
      <c r="O256" s="1"/>
      <c r="P256" s="1"/>
    </row>
    <row r="257" spans="14:16" x14ac:dyDescent="0.25">
      <c r="N257" s="1"/>
      <c r="O257" s="1"/>
      <c r="P257" s="1"/>
    </row>
    <row r="258" spans="14:16" x14ac:dyDescent="0.25">
      <c r="N258" s="1"/>
      <c r="O258" s="1"/>
      <c r="P258" s="1"/>
    </row>
    <row r="259" spans="14:16" x14ac:dyDescent="0.25">
      <c r="N259" s="1"/>
      <c r="O259" s="1"/>
      <c r="P259" s="1"/>
    </row>
    <row r="260" spans="14:16" x14ac:dyDescent="0.25">
      <c r="N260" s="1"/>
      <c r="O260" s="1"/>
      <c r="P260" s="1"/>
    </row>
    <row r="261" spans="14:16" x14ac:dyDescent="0.25">
      <c r="N261" s="1"/>
      <c r="O261" s="1"/>
      <c r="P261" s="1"/>
    </row>
    <row r="262" spans="14:16" x14ac:dyDescent="0.25">
      <c r="N262" s="1"/>
      <c r="O262" s="1"/>
      <c r="P262" s="1"/>
    </row>
    <row r="263" spans="14:16" x14ac:dyDescent="0.25">
      <c r="N263" s="1"/>
      <c r="O263" s="1"/>
      <c r="P263" s="1"/>
    </row>
    <row r="264" spans="14:16" x14ac:dyDescent="0.25">
      <c r="N264" s="1"/>
      <c r="O264" s="1"/>
      <c r="P264" s="1"/>
    </row>
    <row r="265" spans="14:16" x14ac:dyDescent="0.25">
      <c r="N265" s="1"/>
      <c r="O265" s="1"/>
      <c r="P265" s="1"/>
    </row>
    <row r="266" spans="14:16" x14ac:dyDescent="0.25">
      <c r="N266" s="1"/>
      <c r="O266" s="1"/>
      <c r="P266" s="1"/>
    </row>
    <row r="267" spans="14:16" x14ac:dyDescent="0.25">
      <c r="N267" s="1"/>
      <c r="O267" s="1"/>
      <c r="P267" s="1"/>
    </row>
    <row r="268" spans="14:16" x14ac:dyDescent="0.25">
      <c r="N268" s="1"/>
      <c r="O268" s="1"/>
      <c r="P268" s="1"/>
    </row>
    <row r="269" spans="14:16" x14ac:dyDescent="0.25">
      <c r="N269" s="1"/>
      <c r="O269" s="1"/>
      <c r="P269" s="1"/>
    </row>
    <row r="270" spans="14:16" x14ac:dyDescent="0.25">
      <c r="N270" s="1"/>
      <c r="O270" s="1"/>
      <c r="P270" s="1"/>
    </row>
    <row r="271" spans="14:16" x14ac:dyDescent="0.25">
      <c r="N271" s="1"/>
      <c r="O271" s="1"/>
      <c r="P271" s="1"/>
    </row>
    <row r="272" spans="14:16" x14ac:dyDescent="0.25">
      <c r="N272" s="1"/>
      <c r="O272" s="1"/>
      <c r="P272" s="1"/>
    </row>
    <row r="273" spans="14:16" x14ac:dyDescent="0.25">
      <c r="N273" s="1"/>
      <c r="O273" s="1"/>
      <c r="P273" s="1"/>
    </row>
    <row r="274" spans="14:16" x14ac:dyDescent="0.25">
      <c r="N274" s="1"/>
      <c r="O274" s="1"/>
      <c r="P274" s="1"/>
    </row>
    <row r="275" spans="14:16" x14ac:dyDescent="0.25">
      <c r="N275" s="1"/>
      <c r="O275" s="1"/>
      <c r="P275" s="1"/>
    </row>
    <row r="276" spans="14:16" x14ac:dyDescent="0.25">
      <c r="N276" s="1"/>
      <c r="O276" s="1"/>
      <c r="P276" s="1"/>
    </row>
    <row r="277" spans="14:16" x14ac:dyDescent="0.25">
      <c r="N277" s="1"/>
      <c r="O277" s="1"/>
      <c r="P277" s="1"/>
    </row>
    <row r="278" spans="14:16" x14ac:dyDescent="0.25">
      <c r="N278" s="1"/>
      <c r="O278" s="1"/>
      <c r="P278" s="1"/>
    </row>
    <row r="279" spans="14:16" x14ac:dyDescent="0.25">
      <c r="N279" s="1"/>
      <c r="O279" s="1"/>
      <c r="P279" s="1"/>
    </row>
    <row r="280" spans="14:16" x14ac:dyDescent="0.25">
      <c r="N280" s="1"/>
      <c r="O280" s="1"/>
      <c r="P280" s="1"/>
    </row>
    <row r="281" spans="14:16" x14ac:dyDescent="0.25">
      <c r="N281" s="1"/>
      <c r="O281" s="1"/>
      <c r="P281" s="1"/>
    </row>
    <row r="282" spans="14:16" x14ac:dyDescent="0.25">
      <c r="N282" s="1"/>
      <c r="O282" s="1"/>
      <c r="P282" s="1"/>
    </row>
    <row r="283" spans="14:16" x14ac:dyDescent="0.25">
      <c r="N283" s="1"/>
      <c r="O283" s="1"/>
      <c r="P283" s="1"/>
    </row>
    <row r="284" spans="14:16" x14ac:dyDescent="0.25">
      <c r="N284" s="1"/>
      <c r="O284" s="1"/>
      <c r="P284" s="1"/>
    </row>
    <row r="285" spans="14:16" x14ac:dyDescent="0.25">
      <c r="N285" s="1"/>
      <c r="O285" s="1"/>
      <c r="P285" s="1"/>
    </row>
    <row r="286" spans="14:16" x14ac:dyDescent="0.25">
      <c r="N286" s="1"/>
      <c r="O286" s="1"/>
      <c r="P286" s="1"/>
    </row>
    <row r="287" spans="14:16" x14ac:dyDescent="0.25">
      <c r="N287" s="1"/>
      <c r="O287" s="1"/>
      <c r="P287" s="1"/>
    </row>
    <row r="288" spans="14:16" x14ac:dyDescent="0.25">
      <c r="N288" s="1"/>
      <c r="O288" s="1"/>
      <c r="P288" s="1"/>
    </row>
    <row r="289" spans="14:16" x14ac:dyDescent="0.25">
      <c r="N289" s="1"/>
      <c r="O289" s="1"/>
      <c r="P289" s="1"/>
    </row>
    <row r="290" spans="14:16" x14ac:dyDescent="0.25">
      <c r="N290" s="1"/>
      <c r="O290" s="1"/>
      <c r="P290" s="1"/>
    </row>
    <row r="291" spans="14:16" x14ac:dyDescent="0.25">
      <c r="N291" s="1"/>
      <c r="O291" s="1"/>
      <c r="P291" s="1"/>
    </row>
    <row r="292" spans="14:16" x14ac:dyDescent="0.25">
      <c r="N292" s="1"/>
      <c r="O292" s="1"/>
      <c r="P292" s="1"/>
    </row>
    <row r="293" spans="14:16" x14ac:dyDescent="0.25">
      <c r="N293" s="1"/>
      <c r="O293" s="1"/>
      <c r="P293" s="1"/>
    </row>
    <row r="294" spans="14:16" x14ac:dyDescent="0.25">
      <c r="N294" s="1"/>
      <c r="O294" s="1"/>
      <c r="P294" s="1"/>
    </row>
    <row r="295" spans="14:16" x14ac:dyDescent="0.25">
      <c r="N295" s="1"/>
      <c r="O295" s="1"/>
      <c r="P295" s="1"/>
    </row>
    <row r="296" spans="14:16" x14ac:dyDescent="0.25">
      <c r="N296" s="1"/>
      <c r="O296" s="1"/>
      <c r="P296" s="1"/>
    </row>
    <row r="297" spans="14:16" x14ac:dyDescent="0.25">
      <c r="N297" s="1"/>
      <c r="O297" s="1"/>
      <c r="P297" s="1"/>
    </row>
    <row r="298" spans="14:16" x14ac:dyDescent="0.25">
      <c r="N298" s="1"/>
      <c r="O298" s="1"/>
      <c r="P298" s="1"/>
    </row>
    <row r="299" spans="14:16" x14ac:dyDescent="0.25">
      <c r="N299" s="1"/>
      <c r="O299" s="1"/>
      <c r="P299" s="1"/>
    </row>
    <row r="300" spans="14:16" x14ac:dyDescent="0.25">
      <c r="N300" s="1"/>
      <c r="O300" s="1"/>
      <c r="P300" s="1"/>
    </row>
    <row r="301" spans="14:16" x14ac:dyDescent="0.25">
      <c r="N301" s="1"/>
      <c r="O301" s="1"/>
      <c r="P301" s="1"/>
    </row>
    <row r="302" spans="14:16" x14ac:dyDescent="0.25">
      <c r="N302" s="1"/>
      <c r="O302" s="1"/>
      <c r="P302" s="1"/>
    </row>
    <row r="303" spans="14:16" x14ac:dyDescent="0.25">
      <c r="N303" s="1"/>
      <c r="O303" s="1"/>
      <c r="P303" s="1"/>
    </row>
    <row r="304" spans="14:16" x14ac:dyDescent="0.25">
      <c r="N304" s="1"/>
      <c r="O304" s="1"/>
      <c r="P304" s="1"/>
    </row>
    <row r="305" spans="14:16" x14ac:dyDescent="0.25">
      <c r="N305" s="1"/>
      <c r="O305" s="1"/>
      <c r="P305" s="1"/>
    </row>
    <row r="306" spans="14:16" x14ac:dyDescent="0.25">
      <c r="N306" s="1"/>
      <c r="O306" s="1"/>
      <c r="P306" s="1"/>
    </row>
    <row r="307" spans="14:16" x14ac:dyDescent="0.25">
      <c r="N307" s="1"/>
      <c r="O307" s="1"/>
      <c r="P307" s="1"/>
    </row>
    <row r="308" spans="14:16" x14ac:dyDescent="0.25">
      <c r="N308" s="1"/>
      <c r="O308" s="1"/>
      <c r="P308" s="1"/>
    </row>
    <row r="309" spans="14:16" x14ac:dyDescent="0.25">
      <c r="N309" s="1"/>
      <c r="O309" s="1"/>
      <c r="P309" s="1"/>
    </row>
    <row r="310" spans="14:16" x14ac:dyDescent="0.25">
      <c r="N310" s="1"/>
      <c r="O310" s="1"/>
      <c r="P310" s="1"/>
    </row>
    <row r="311" spans="14:16" x14ac:dyDescent="0.25">
      <c r="N311" s="1"/>
      <c r="O311" s="1"/>
      <c r="P311" s="1"/>
    </row>
    <row r="312" spans="14:16" x14ac:dyDescent="0.25">
      <c r="N312" s="1"/>
      <c r="O312" s="1"/>
      <c r="P312" s="1"/>
    </row>
    <row r="313" spans="14:16" x14ac:dyDescent="0.25">
      <c r="N313" s="1"/>
      <c r="O313" s="1"/>
      <c r="P313" s="1"/>
    </row>
    <row r="314" spans="14:16" x14ac:dyDescent="0.25">
      <c r="N314" s="1"/>
      <c r="O314" s="1"/>
      <c r="P314" s="1"/>
    </row>
    <row r="315" spans="14:16" x14ac:dyDescent="0.25">
      <c r="N315" s="1"/>
      <c r="O315" s="1"/>
      <c r="P315" s="1"/>
    </row>
    <row r="316" spans="14:16" x14ac:dyDescent="0.25">
      <c r="N316" s="1"/>
      <c r="O316" s="1"/>
      <c r="P316" s="1"/>
    </row>
    <row r="317" spans="14:16" x14ac:dyDescent="0.25">
      <c r="N317" s="1"/>
      <c r="O317" s="1"/>
      <c r="P317" s="1"/>
    </row>
    <row r="318" spans="14:16" x14ac:dyDescent="0.25">
      <c r="N318" s="1"/>
      <c r="O318" s="1"/>
      <c r="P318" s="1"/>
    </row>
    <row r="319" spans="14:16" x14ac:dyDescent="0.25">
      <c r="N319" s="1"/>
      <c r="O319" s="1"/>
      <c r="P319" s="1"/>
    </row>
    <row r="320" spans="14:16" x14ac:dyDescent="0.25">
      <c r="N320" s="1"/>
      <c r="O320" s="1"/>
      <c r="P320" s="1"/>
    </row>
    <row r="321" spans="14:16" x14ac:dyDescent="0.25">
      <c r="N321" s="1"/>
      <c r="O321" s="1"/>
      <c r="P321" s="1"/>
    </row>
    <row r="322" spans="14:16" x14ac:dyDescent="0.25">
      <c r="N322" s="1"/>
      <c r="O322" s="1"/>
      <c r="P322" s="1"/>
    </row>
    <row r="323" spans="14:16" x14ac:dyDescent="0.25">
      <c r="N323" s="1"/>
      <c r="O323" s="1"/>
      <c r="P323" s="1"/>
    </row>
    <row r="324" spans="14:16" x14ac:dyDescent="0.25">
      <c r="N324" s="1"/>
      <c r="O324" s="1"/>
      <c r="P324" s="1"/>
    </row>
    <row r="325" spans="14:16" x14ac:dyDescent="0.25">
      <c r="N325" s="1"/>
      <c r="O325" s="1"/>
      <c r="P325" s="1"/>
    </row>
    <row r="326" spans="14:16" x14ac:dyDescent="0.25">
      <c r="N326" s="1"/>
      <c r="O326" s="1"/>
      <c r="P326" s="1"/>
    </row>
    <row r="327" spans="14:16" x14ac:dyDescent="0.25">
      <c r="N327" s="1"/>
      <c r="O327" s="1"/>
      <c r="P327" s="1"/>
    </row>
    <row r="328" spans="14:16" x14ac:dyDescent="0.25">
      <c r="N328" s="1"/>
      <c r="O328" s="1"/>
      <c r="P328" s="1"/>
    </row>
    <row r="329" spans="14:16" x14ac:dyDescent="0.25">
      <c r="N329" s="1"/>
      <c r="O329" s="1"/>
      <c r="P329" s="1"/>
    </row>
    <row r="330" spans="14:16" x14ac:dyDescent="0.25">
      <c r="N330" s="1"/>
      <c r="O330" s="1"/>
      <c r="P330" s="1"/>
    </row>
    <row r="331" spans="14:16" x14ac:dyDescent="0.25">
      <c r="N331" s="1"/>
      <c r="O331" s="1"/>
      <c r="P331" s="1"/>
    </row>
    <row r="332" spans="14:16" x14ac:dyDescent="0.25">
      <c r="N332" s="1"/>
      <c r="O332" s="1"/>
      <c r="P332" s="1"/>
    </row>
    <row r="333" spans="14:16" x14ac:dyDescent="0.25">
      <c r="N333" s="1"/>
      <c r="O333" s="1"/>
      <c r="P333" s="1"/>
    </row>
    <row r="334" spans="14:16" x14ac:dyDescent="0.25">
      <c r="N334" s="1"/>
      <c r="O334" s="1"/>
      <c r="P334" s="1"/>
    </row>
    <row r="335" spans="14:16" x14ac:dyDescent="0.25">
      <c r="N335" s="1"/>
      <c r="O335" s="1"/>
      <c r="P335" s="1"/>
    </row>
    <row r="336" spans="14:16" x14ac:dyDescent="0.25">
      <c r="N336" s="1"/>
      <c r="O336" s="1"/>
      <c r="P336" s="1"/>
    </row>
    <row r="337" spans="14:16" x14ac:dyDescent="0.25">
      <c r="N337" s="1"/>
      <c r="O337" s="1"/>
      <c r="P337" s="1"/>
    </row>
    <row r="338" spans="14:16" x14ac:dyDescent="0.25">
      <c r="N338" s="1"/>
      <c r="O338" s="1"/>
      <c r="P338" s="1"/>
    </row>
    <row r="339" spans="14:16" x14ac:dyDescent="0.25">
      <c r="N339" s="1"/>
      <c r="O339" s="1"/>
      <c r="P339" s="1"/>
    </row>
    <row r="340" spans="14:16" x14ac:dyDescent="0.25">
      <c r="N340" s="1"/>
      <c r="O340" s="1"/>
      <c r="P340" s="1"/>
    </row>
    <row r="341" spans="14:16" x14ac:dyDescent="0.25">
      <c r="N341" s="1"/>
      <c r="O341" s="1"/>
      <c r="P341" s="1"/>
    </row>
    <row r="342" spans="14:16" x14ac:dyDescent="0.25">
      <c r="N342" s="1"/>
      <c r="O342" s="1"/>
      <c r="P342" s="1"/>
    </row>
    <row r="343" spans="14:16" x14ac:dyDescent="0.25">
      <c r="N343" s="1"/>
      <c r="O343" s="1"/>
      <c r="P343" s="1"/>
    </row>
    <row r="344" spans="14:16" x14ac:dyDescent="0.25">
      <c r="N344" s="1"/>
      <c r="O344" s="1"/>
      <c r="P344" s="1"/>
    </row>
    <row r="345" spans="14:16" x14ac:dyDescent="0.25">
      <c r="N345" s="1"/>
      <c r="O345" s="1"/>
      <c r="P345" s="1"/>
    </row>
    <row r="346" spans="14:16" x14ac:dyDescent="0.25">
      <c r="N346" s="1"/>
      <c r="O346" s="1"/>
      <c r="P346" s="1"/>
    </row>
    <row r="347" spans="14:16" x14ac:dyDescent="0.25">
      <c r="N347" s="1"/>
      <c r="O347" s="1"/>
      <c r="P347" s="1"/>
    </row>
    <row r="348" spans="14:16" x14ac:dyDescent="0.25">
      <c r="N348" s="1"/>
      <c r="O348" s="1"/>
      <c r="P348" s="1"/>
    </row>
    <row r="349" spans="14:16" x14ac:dyDescent="0.25">
      <c r="N349" s="1"/>
      <c r="O349" s="1"/>
      <c r="P349" s="1"/>
    </row>
    <row r="350" spans="14:16" x14ac:dyDescent="0.25">
      <c r="N350" s="1"/>
      <c r="O350" s="1"/>
      <c r="P350" s="1"/>
    </row>
    <row r="351" spans="14:16" x14ac:dyDescent="0.25">
      <c r="N351" s="1"/>
      <c r="O351" s="1"/>
      <c r="P351" s="1"/>
    </row>
    <row r="352" spans="14:16" x14ac:dyDescent="0.25">
      <c r="N352" s="1"/>
      <c r="O352" s="1"/>
      <c r="P352" s="1"/>
    </row>
    <row r="353" spans="14:16" x14ac:dyDescent="0.25">
      <c r="N353" s="1"/>
      <c r="O353" s="1"/>
      <c r="P353" s="1"/>
    </row>
    <row r="354" spans="14:16" x14ac:dyDescent="0.25">
      <c r="N354" s="1"/>
      <c r="O354" s="1"/>
      <c r="P354" s="1"/>
    </row>
    <row r="355" spans="14:16" x14ac:dyDescent="0.25">
      <c r="N355" s="1"/>
      <c r="O355" s="1"/>
      <c r="P355" s="1"/>
    </row>
    <row r="356" spans="14:16" x14ac:dyDescent="0.25">
      <c r="N356" s="1"/>
      <c r="O356" s="1"/>
      <c r="P356" s="1"/>
    </row>
    <row r="357" spans="14:16" x14ac:dyDescent="0.25">
      <c r="N357" s="1"/>
      <c r="O357" s="1"/>
      <c r="P357" s="1"/>
    </row>
    <row r="358" spans="14:16" x14ac:dyDescent="0.25">
      <c r="N358" s="1"/>
      <c r="O358" s="1"/>
      <c r="P358" s="1"/>
    </row>
    <row r="359" spans="14:16" x14ac:dyDescent="0.25">
      <c r="N359" s="1"/>
      <c r="O359" s="1"/>
      <c r="P359" s="1"/>
    </row>
    <row r="360" spans="14:16" x14ac:dyDescent="0.25">
      <c r="N360" s="1"/>
      <c r="O360" s="1"/>
      <c r="P360" s="1"/>
    </row>
    <row r="361" spans="14:16" x14ac:dyDescent="0.25">
      <c r="N361" s="1"/>
      <c r="O361" s="1"/>
      <c r="P361" s="1"/>
    </row>
    <row r="362" spans="14:16" x14ac:dyDescent="0.25">
      <c r="N362" s="1"/>
      <c r="O362" s="1"/>
      <c r="P362" s="1"/>
    </row>
    <row r="363" spans="14:16" x14ac:dyDescent="0.25">
      <c r="N363" s="1"/>
      <c r="O363" s="1"/>
      <c r="P363" s="1"/>
    </row>
    <row r="364" spans="14:16" x14ac:dyDescent="0.25">
      <c r="N364" s="1"/>
      <c r="O364" s="1"/>
      <c r="P364" s="1"/>
    </row>
    <row r="365" spans="14:16" x14ac:dyDescent="0.25">
      <c r="N365" s="1"/>
      <c r="O365" s="1"/>
      <c r="P365" s="1"/>
    </row>
    <row r="366" spans="14:16" x14ac:dyDescent="0.25">
      <c r="N366" s="1"/>
      <c r="O366" s="1"/>
      <c r="P366" s="1"/>
    </row>
    <row r="367" spans="14:16" x14ac:dyDescent="0.25">
      <c r="N367" s="1"/>
      <c r="O367" s="1"/>
      <c r="P367" s="1"/>
    </row>
    <row r="368" spans="14:16" x14ac:dyDescent="0.25">
      <c r="N368" s="1"/>
      <c r="O368" s="1"/>
      <c r="P368" s="1"/>
    </row>
    <row r="369" spans="14:16" x14ac:dyDescent="0.25">
      <c r="N369" s="1"/>
      <c r="O369" s="1"/>
      <c r="P369" s="1"/>
    </row>
    <row r="370" spans="14:16" x14ac:dyDescent="0.25">
      <c r="N370" s="1"/>
      <c r="O370" s="1"/>
      <c r="P370" s="1"/>
    </row>
    <row r="371" spans="14:16" x14ac:dyDescent="0.25">
      <c r="N371" s="1"/>
      <c r="O371" s="1"/>
      <c r="P371" s="1"/>
    </row>
    <row r="372" spans="14:16" x14ac:dyDescent="0.25">
      <c r="N372" s="1"/>
      <c r="O372" s="1"/>
      <c r="P372" s="1"/>
    </row>
    <row r="373" spans="14:16" x14ac:dyDescent="0.25">
      <c r="N373" s="1"/>
      <c r="O373" s="1"/>
      <c r="P373" s="1"/>
    </row>
    <row r="374" spans="14:16" x14ac:dyDescent="0.25">
      <c r="N374" s="1"/>
      <c r="O374" s="1"/>
      <c r="P374" s="1"/>
    </row>
    <row r="375" spans="14:16" x14ac:dyDescent="0.25">
      <c r="N375" s="1"/>
      <c r="O375" s="1"/>
      <c r="P375" s="1"/>
    </row>
    <row r="376" spans="14:16" x14ac:dyDescent="0.25">
      <c r="N376" s="1"/>
      <c r="O376" s="1"/>
      <c r="P376" s="1"/>
    </row>
    <row r="377" spans="14:16" x14ac:dyDescent="0.25">
      <c r="N377" s="1"/>
      <c r="O377" s="1"/>
      <c r="P377" s="1"/>
    </row>
    <row r="378" spans="14:16" x14ac:dyDescent="0.25">
      <c r="N378" s="1"/>
      <c r="O378" s="1"/>
      <c r="P378" s="1"/>
    </row>
    <row r="379" spans="14:16" x14ac:dyDescent="0.25">
      <c r="N379" s="1"/>
      <c r="O379" s="1"/>
      <c r="P379" s="1"/>
    </row>
    <row r="380" spans="14:16" x14ac:dyDescent="0.25">
      <c r="N380" s="1"/>
      <c r="O380" s="1"/>
      <c r="P380" s="1"/>
    </row>
    <row r="381" spans="14:16" x14ac:dyDescent="0.25">
      <c r="N381" s="1"/>
      <c r="O381" s="1"/>
      <c r="P381" s="1"/>
    </row>
    <row r="382" spans="14:16" x14ac:dyDescent="0.25">
      <c r="N382" s="1"/>
      <c r="O382" s="1"/>
      <c r="P382" s="1"/>
    </row>
    <row r="383" spans="14:16" x14ac:dyDescent="0.25">
      <c r="N383" s="1"/>
      <c r="O383" s="1"/>
      <c r="P383" s="1"/>
    </row>
    <row r="384" spans="14:16" x14ac:dyDescent="0.25">
      <c r="N384" s="1"/>
      <c r="O384" s="1"/>
      <c r="P384" s="1"/>
    </row>
    <row r="385" spans="14:16" x14ac:dyDescent="0.25">
      <c r="N385" s="1"/>
      <c r="O385" s="1"/>
      <c r="P385" s="1"/>
    </row>
    <row r="386" spans="14:16" x14ac:dyDescent="0.25">
      <c r="N386" s="1"/>
      <c r="O386" s="1"/>
      <c r="P386" s="1"/>
    </row>
    <row r="387" spans="14:16" x14ac:dyDescent="0.25">
      <c r="N387" s="1"/>
      <c r="O387" s="1"/>
      <c r="P387" s="1"/>
    </row>
    <row r="388" spans="14:16" x14ac:dyDescent="0.25">
      <c r="N388" s="1"/>
      <c r="O388" s="1"/>
      <c r="P388" s="1"/>
    </row>
    <row r="389" spans="14:16" x14ac:dyDescent="0.25">
      <c r="N389" s="1"/>
      <c r="O389" s="1"/>
      <c r="P389" s="1"/>
    </row>
    <row r="390" spans="14:16" x14ac:dyDescent="0.25">
      <c r="N390" s="1"/>
      <c r="O390" s="1"/>
      <c r="P390" s="1"/>
    </row>
    <row r="391" spans="14:16" x14ac:dyDescent="0.25">
      <c r="N391" s="1"/>
      <c r="O391" s="1"/>
      <c r="P391" s="1"/>
    </row>
    <row r="392" spans="14:16" x14ac:dyDescent="0.25">
      <c r="N392" s="1"/>
      <c r="O392" s="1"/>
      <c r="P392" s="1"/>
    </row>
    <row r="393" spans="14:16" x14ac:dyDescent="0.25">
      <c r="N393" s="1"/>
      <c r="O393" s="1"/>
      <c r="P393" s="1"/>
    </row>
    <row r="394" spans="14:16" x14ac:dyDescent="0.25">
      <c r="N394" s="1"/>
      <c r="O394" s="1"/>
      <c r="P394" s="1"/>
    </row>
    <row r="395" spans="14:16" x14ac:dyDescent="0.25">
      <c r="N395" s="1"/>
      <c r="O395" s="1"/>
      <c r="P395" s="1"/>
    </row>
    <row r="396" spans="14:16" x14ac:dyDescent="0.25">
      <c r="N396" s="1"/>
      <c r="O396" s="1"/>
      <c r="P396" s="1"/>
    </row>
    <row r="397" spans="14:16" x14ac:dyDescent="0.25">
      <c r="N397" s="1"/>
      <c r="O397" s="1"/>
      <c r="P397" s="1"/>
    </row>
    <row r="398" spans="14:16" x14ac:dyDescent="0.25">
      <c r="N398" s="1"/>
      <c r="O398" s="1"/>
      <c r="P398" s="1"/>
    </row>
    <row r="399" spans="14:16" x14ac:dyDescent="0.25">
      <c r="N399" s="1"/>
      <c r="O399" s="1"/>
      <c r="P399" s="1"/>
    </row>
    <row r="400" spans="14:16" x14ac:dyDescent="0.25">
      <c r="N400" s="1"/>
      <c r="O400" s="1"/>
      <c r="P400" s="1"/>
    </row>
    <row r="401" spans="14:16" x14ac:dyDescent="0.25">
      <c r="N401" s="1"/>
      <c r="O401" s="1"/>
      <c r="P401" s="1"/>
    </row>
    <row r="402" spans="14:16" x14ac:dyDescent="0.25">
      <c r="N402" s="1"/>
      <c r="O402" s="1"/>
      <c r="P402" s="1"/>
    </row>
    <row r="403" spans="14:16" x14ac:dyDescent="0.25">
      <c r="N403" s="1"/>
      <c r="O403" s="1"/>
      <c r="P403" s="1"/>
    </row>
    <row r="404" spans="14:16" x14ac:dyDescent="0.25">
      <c r="N404" s="1"/>
      <c r="O404" s="1"/>
      <c r="P404" s="1"/>
    </row>
    <row r="405" spans="14:16" x14ac:dyDescent="0.25">
      <c r="N405" s="1"/>
      <c r="O405" s="1"/>
      <c r="P405" s="1"/>
    </row>
    <row r="406" spans="14:16" x14ac:dyDescent="0.25">
      <c r="N406" s="1"/>
      <c r="O406" s="1"/>
      <c r="P406" s="1"/>
    </row>
    <row r="407" spans="14:16" x14ac:dyDescent="0.25">
      <c r="N407" s="1"/>
      <c r="O407" s="1"/>
      <c r="P407" s="1"/>
    </row>
    <row r="408" spans="14:16" x14ac:dyDescent="0.25">
      <c r="N408" s="1"/>
      <c r="O408" s="1"/>
      <c r="P408" s="1"/>
    </row>
    <row r="409" spans="14:16" x14ac:dyDescent="0.25">
      <c r="N409" s="1"/>
      <c r="O409" s="1"/>
      <c r="P409" s="1"/>
    </row>
    <row r="410" spans="14:16" x14ac:dyDescent="0.25">
      <c r="N410" s="1"/>
      <c r="O410" s="1"/>
      <c r="P410" s="1"/>
    </row>
    <row r="411" spans="14:16" x14ac:dyDescent="0.25">
      <c r="N411" s="1"/>
      <c r="O411" s="1"/>
      <c r="P411" s="1"/>
    </row>
    <row r="412" spans="14:16" x14ac:dyDescent="0.25">
      <c r="N412" s="1"/>
      <c r="O412" s="1"/>
      <c r="P412" s="1"/>
    </row>
    <row r="413" spans="14:16" x14ac:dyDescent="0.25">
      <c r="N413" s="1"/>
      <c r="O413" s="1"/>
      <c r="P413" s="1"/>
    </row>
    <row r="414" spans="14:16" x14ac:dyDescent="0.25">
      <c r="N414" s="1"/>
      <c r="O414" s="1"/>
      <c r="P414" s="1"/>
    </row>
    <row r="415" spans="14:16" x14ac:dyDescent="0.25">
      <c r="N415" s="1"/>
      <c r="O415" s="1"/>
      <c r="P415" s="1"/>
    </row>
    <row r="416" spans="14:16" x14ac:dyDescent="0.25">
      <c r="N416" s="1"/>
      <c r="O416" s="1"/>
      <c r="P416" s="1"/>
    </row>
    <row r="417" spans="14:16" x14ac:dyDescent="0.25">
      <c r="N417" s="1"/>
      <c r="O417" s="1"/>
      <c r="P417" s="1"/>
    </row>
    <row r="418" spans="14:16" x14ac:dyDescent="0.25">
      <c r="N418" s="1"/>
      <c r="O418" s="1"/>
      <c r="P418" s="1"/>
    </row>
    <row r="419" spans="14:16" x14ac:dyDescent="0.25">
      <c r="N419" s="1"/>
      <c r="O419" s="1"/>
      <c r="P419" s="1"/>
    </row>
    <row r="420" spans="14:16" x14ac:dyDescent="0.25">
      <c r="N420" s="1"/>
      <c r="O420" s="1"/>
      <c r="P420" s="1"/>
    </row>
    <row r="421" spans="14:16" x14ac:dyDescent="0.25">
      <c r="N421" s="1"/>
      <c r="O421" s="1"/>
      <c r="P421" s="1"/>
    </row>
    <row r="422" spans="14:16" x14ac:dyDescent="0.25">
      <c r="N422" s="1"/>
      <c r="O422" s="1"/>
      <c r="P422" s="1"/>
    </row>
    <row r="423" spans="14:16" x14ac:dyDescent="0.25">
      <c r="N423" s="1"/>
      <c r="O423" s="1"/>
      <c r="P423" s="1"/>
    </row>
    <row r="424" spans="14:16" x14ac:dyDescent="0.25">
      <c r="N424" s="1"/>
      <c r="O424" s="1"/>
      <c r="P424" s="1"/>
    </row>
    <row r="425" spans="14:16" x14ac:dyDescent="0.25">
      <c r="N425" s="1"/>
      <c r="O425" s="1"/>
      <c r="P425" s="1"/>
    </row>
    <row r="426" spans="14:16" x14ac:dyDescent="0.25">
      <c r="N426" s="1"/>
      <c r="O426" s="1"/>
      <c r="P426" s="1"/>
    </row>
    <row r="427" spans="14:16" x14ac:dyDescent="0.25">
      <c r="N427" s="1"/>
      <c r="O427" s="1"/>
      <c r="P427" s="1"/>
    </row>
    <row r="428" spans="14:16" x14ac:dyDescent="0.25">
      <c r="N428" s="1"/>
      <c r="O428" s="1"/>
      <c r="P428" s="1"/>
    </row>
    <row r="429" spans="14:16" x14ac:dyDescent="0.25">
      <c r="N429" s="1"/>
      <c r="O429" s="1"/>
      <c r="P429" s="1"/>
    </row>
    <row r="430" spans="14:16" x14ac:dyDescent="0.25">
      <c r="N430" s="1"/>
      <c r="O430" s="1"/>
      <c r="P430" s="1"/>
    </row>
    <row r="431" spans="14:16" x14ac:dyDescent="0.25">
      <c r="N431" s="1"/>
      <c r="O431" s="1"/>
      <c r="P431" s="1"/>
    </row>
    <row r="432" spans="14:16" x14ac:dyDescent="0.25">
      <c r="N432" s="1"/>
      <c r="O432" s="1"/>
      <c r="P432" s="1"/>
    </row>
    <row r="433" spans="14:16" x14ac:dyDescent="0.25">
      <c r="N433" s="1"/>
      <c r="O433" s="1"/>
      <c r="P433" s="1"/>
    </row>
    <row r="434" spans="14:16" x14ac:dyDescent="0.25">
      <c r="N434" s="1"/>
      <c r="O434" s="1"/>
      <c r="P434" s="1"/>
    </row>
    <row r="435" spans="14:16" x14ac:dyDescent="0.25">
      <c r="N435" s="1"/>
      <c r="O435" s="1"/>
      <c r="P435" s="1"/>
    </row>
    <row r="436" spans="14:16" x14ac:dyDescent="0.25">
      <c r="N436" s="1"/>
      <c r="O436" s="1"/>
      <c r="P436" s="1"/>
    </row>
    <row r="437" spans="14:16" x14ac:dyDescent="0.25">
      <c r="N437" s="1"/>
      <c r="O437" s="1"/>
      <c r="P437" s="1"/>
    </row>
    <row r="438" spans="14:16" x14ac:dyDescent="0.25">
      <c r="N438" s="1"/>
      <c r="O438" s="1"/>
      <c r="P438" s="1"/>
    </row>
    <row r="439" spans="14:16" x14ac:dyDescent="0.25">
      <c r="N439" s="1"/>
      <c r="O439" s="1"/>
      <c r="P439" s="1"/>
    </row>
    <row r="440" spans="14:16" x14ac:dyDescent="0.25">
      <c r="N440" s="1"/>
      <c r="O440" s="1"/>
      <c r="P440" s="1"/>
    </row>
    <row r="441" spans="14:16" x14ac:dyDescent="0.25">
      <c r="N441" s="1"/>
      <c r="O441" s="1"/>
      <c r="P441" s="1"/>
    </row>
    <row r="442" spans="14:16" x14ac:dyDescent="0.25">
      <c r="N442" s="1"/>
      <c r="O442" s="1"/>
      <c r="P442" s="1"/>
    </row>
    <row r="443" spans="14:16" x14ac:dyDescent="0.25">
      <c r="N443" s="1"/>
      <c r="O443" s="1"/>
      <c r="P443" s="1"/>
    </row>
    <row r="444" spans="14:16" x14ac:dyDescent="0.25">
      <c r="N444" s="1"/>
      <c r="O444" s="1"/>
      <c r="P444" s="1"/>
    </row>
    <row r="445" spans="14:16" x14ac:dyDescent="0.25">
      <c r="N445" s="1"/>
      <c r="O445" s="1"/>
      <c r="P445" s="1"/>
    </row>
    <row r="446" spans="14:16" x14ac:dyDescent="0.25">
      <c r="N446" s="1"/>
      <c r="O446" s="1"/>
      <c r="P446" s="1"/>
    </row>
    <row r="447" spans="14:16" x14ac:dyDescent="0.25">
      <c r="N447" s="1"/>
      <c r="O447" s="1"/>
      <c r="P447" s="1"/>
    </row>
    <row r="448" spans="14:16" x14ac:dyDescent="0.25">
      <c r="N448" s="1"/>
      <c r="O448" s="1"/>
      <c r="P448" s="1"/>
    </row>
    <row r="449" spans="14:16" x14ac:dyDescent="0.25">
      <c r="N449" s="1"/>
      <c r="O449" s="1"/>
      <c r="P449" s="1"/>
    </row>
    <row r="450" spans="14:16" x14ac:dyDescent="0.25">
      <c r="N450" s="1"/>
      <c r="O450" s="1"/>
      <c r="P450" s="1"/>
    </row>
    <row r="451" spans="14:16" x14ac:dyDescent="0.25">
      <c r="N451" s="1"/>
      <c r="O451" s="1"/>
      <c r="P451" s="1"/>
    </row>
    <row r="452" spans="14:16" x14ac:dyDescent="0.25">
      <c r="N452" s="1"/>
      <c r="O452" s="1"/>
      <c r="P452" s="1"/>
    </row>
    <row r="453" spans="14:16" x14ac:dyDescent="0.25">
      <c r="N453" s="1"/>
      <c r="O453" s="1"/>
      <c r="P453" s="1"/>
    </row>
    <row r="454" spans="14:16" x14ac:dyDescent="0.25">
      <c r="N454" s="1"/>
      <c r="O454" s="1"/>
      <c r="P454" s="1"/>
    </row>
    <row r="455" spans="14:16" x14ac:dyDescent="0.25">
      <c r="N455" s="1"/>
      <c r="O455" s="1"/>
      <c r="P455" s="1"/>
    </row>
    <row r="456" spans="14:16" x14ac:dyDescent="0.25">
      <c r="N456" s="1"/>
      <c r="O456" s="1"/>
      <c r="P456" s="1"/>
    </row>
    <row r="457" spans="14:16" x14ac:dyDescent="0.25">
      <c r="N457" s="1"/>
      <c r="O457" s="1"/>
      <c r="P457" s="1"/>
    </row>
    <row r="458" spans="14:16" x14ac:dyDescent="0.25">
      <c r="N458" s="1"/>
      <c r="O458" s="1"/>
      <c r="P458" s="1"/>
    </row>
    <row r="459" spans="14:16" x14ac:dyDescent="0.25">
      <c r="N459" s="1"/>
      <c r="O459" s="1"/>
      <c r="P459" s="1"/>
    </row>
    <row r="460" spans="14:16" x14ac:dyDescent="0.25">
      <c r="N460" s="1"/>
      <c r="O460" s="1"/>
      <c r="P460" s="1"/>
    </row>
    <row r="461" spans="14:16" x14ac:dyDescent="0.25">
      <c r="N461" s="1"/>
      <c r="O461" s="1"/>
      <c r="P461" s="1"/>
    </row>
    <row r="462" spans="14:16" x14ac:dyDescent="0.25">
      <c r="N462" s="1"/>
      <c r="O462" s="1"/>
      <c r="P462" s="1"/>
    </row>
    <row r="463" spans="14:16" x14ac:dyDescent="0.25">
      <c r="N463" s="1"/>
      <c r="O463" s="1"/>
      <c r="P463" s="1"/>
    </row>
    <row r="464" spans="14:16" x14ac:dyDescent="0.25">
      <c r="N464" s="1"/>
      <c r="O464" s="1"/>
      <c r="P464" s="1"/>
    </row>
    <row r="465" spans="14:16" x14ac:dyDescent="0.25">
      <c r="N465" s="1"/>
      <c r="O465" s="1"/>
      <c r="P465" s="1"/>
    </row>
    <row r="466" spans="14:16" x14ac:dyDescent="0.25">
      <c r="N466" s="1"/>
      <c r="O466" s="1"/>
      <c r="P466" s="1"/>
    </row>
    <row r="467" spans="14:16" x14ac:dyDescent="0.25">
      <c r="N467" s="1"/>
      <c r="O467" s="1"/>
      <c r="P467" s="1"/>
    </row>
    <row r="468" spans="14:16" x14ac:dyDescent="0.25">
      <c r="N468" s="1"/>
      <c r="O468" s="1"/>
      <c r="P468" s="1"/>
    </row>
    <row r="469" spans="14:16" x14ac:dyDescent="0.25">
      <c r="N469" s="1"/>
      <c r="O469" s="1"/>
      <c r="P469" s="1"/>
    </row>
    <row r="470" spans="14:16" x14ac:dyDescent="0.25">
      <c r="N470" s="1"/>
      <c r="O470" s="1"/>
      <c r="P470" s="1"/>
    </row>
    <row r="471" spans="14:16" x14ac:dyDescent="0.25">
      <c r="N471" s="1"/>
      <c r="O471" s="1"/>
      <c r="P471" s="1"/>
    </row>
    <row r="472" spans="14:16" x14ac:dyDescent="0.25">
      <c r="N472" s="1"/>
      <c r="O472" s="1"/>
      <c r="P472" s="1"/>
    </row>
    <row r="473" spans="14:16" x14ac:dyDescent="0.25">
      <c r="N473" s="1"/>
      <c r="O473" s="1"/>
      <c r="P473" s="1"/>
    </row>
    <row r="474" spans="14:16" x14ac:dyDescent="0.25">
      <c r="N474" s="1"/>
      <c r="O474" s="1"/>
      <c r="P474" s="1"/>
    </row>
    <row r="475" spans="14:16" x14ac:dyDescent="0.25">
      <c r="N475" s="1"/>
      <c r="O475" s="1"/>
      <c r="P475" s="1"/>
    </row>
    <row r="476" spans="14:16" x14ac:dyDescent="0.25">
      <c r="N476" s="1"/>
      <c r="O476" s="1"/>
      <c r="P476" s="1"/>
    </row>
    <row r="477" spans="14:16" x14ac:dyDescent="0.25">
      <c r="N477" s="1"/>
      <c r="O477" s="1"/>
      <c r="P477" s="1"/>
    </row>
    <row r="478" spans="14:16" x14ac:dyDescent="0.25">
      <c r="N478" s="1"/>
      <c r="O478" s="1"/>
      <c r="P478" s="1"/>
    </row>
    <row r="479" spans="14:16" x14ac:dyDescent="0.25">
      <c r="N479" s="1"/>
      <c r="O479" s="1"/>
      <c r="P479" s="1"/>
    </row>
    <row r="480" spans="14:16" x14ac:dyDescent="0.25">
      <c r="N480" s="1"/>
      <c r="O480" s="1"/>
      <c r="P480" s="1"/>
    </row>
    <row r="481" spans="14:16" x14ac:dyDescent="0.25">
      <c r="N481" s="1"/>
      <c r="O481" s="1"/>
      <c r="P481" s="1"/>
    </row>
    <row r="482" spans="14:16" x14ac:dyDescent="0.25">
      <c r="N482" s="1"/>
      <c r="O482" s="1"/>
      <c r="P482" s="1"/>
    </row>
    <row r="483" spans="14:16" x14ac:dyDescent="0.25">
      <c r="N483" s="1"/>
      <c r="O483" s="1"/>
      <c r="P483" s="1"/>
    </row>
    <row r="484" spans="14:16" x14ac:dyDescent="0.25">
      <c r="N484" s="1"/>
      <c r="O484" s="1"/>
      <c r="P484" s="1"/>
    </row>
    <row r="485" spans="14:16" x14ac:dyDescent="0.25">
      <c r="N485" s="1"/>
      <c r="O485" s="1"/>
      <c r="P485" s="1"/>
    </row>
    <row r="486" spans="14:16" x14ac:dyDescent="0.25">
      <c r="N486" s="1"/>
      <c r="O486" s="1"/>
      <c r="P486" s="1"/>
    </row>
    <row r="487" spans="14:16" x14ac:dyDescent="0.25">
      <c r="N487" s="1"/>
      <c r="O487" s="1"/>
      <c r="P487" s="1"/>
    </row>
    <row r="488" spans="14:16" x14ac:dyDescent="0.25">
      <c r="N488" s="1"/>
      <c r="O488" s="1"/>
      <c r="P488" s="1"/>
    </row>
    <row r="489" spans="14:16" x14ac:dyDescent="0.25">
      <c r="N489" s="1"/>
      <c r="O489" s="1"/>
      <c r="P489" s="1"/>
    </row>
    <row r="490" spans="14:16" x14ac:dyDescent="0.25">
      <c r="N490" s="1"/>
      <c r="O490" s="1"/>
      <c r="P490" s="1"/>
    </row>
    <row r="491" spans="14:16" x14ac:dyDescent="0.25">
      <c r="N491" s="1"/>
      <c r="O491" s="1"/>
      <c r="P491" s="1"/>
    </row>
    <row r="492" spans="14:16" x14ac:dyDescent="0.25">
      <c r="N492" s="1"/>
      <c r="O492" s="1"/>
      <c r="P492" s="1"/>
    </row>
    <row r="493" spans="14:16" x14ac:dyDescent="0.25">
      <c r="N493" s="1"/>
      <c r="O493" s="1"/>
      <c r="P493" s="1"/>
    </row>
    <row r="494" spans="14:16" x14ac:dyDescent="0.25">
      <c r="N494" s="1"/>
      <c r="O494" s="1"/>
      <c r="P494" s="1"/>
    </row>
    <row r="495" spans="14:16" x14ac:dyDescent="0.25">
      <c r="N495" s="1"/>
      <c r="O495" s="1"/>
      <c r="P495" s="1"/>
    </row>
    <row r="496" spans="14:16" x14ac:dyDescent="0.25">
      <c r="N496" s="1"/>
      <c r="O496" s="1"/>
      <c r="P496" s="1"/>
    </row>
    <row r="497" spans="14:16" x14ac:dyDescent="0.25">
      <c r="N497" s="1"/>
      <c r="O497" s="1"/>
      <c r="P497" s="1"/>
    </row>
    <row r="498" spans="14:16" x14ac:dyDescent="0.25">
      <c r="N498" s="1"/>
      <c r="O498" s="1"/>
      <c r="P498" s="1"/>
    </row>
    <row r="499" spans="14:16" x14ac:dyDescent="0.25">
      <c r="N499" s="1"/>
      <c r="O499" s="1"/>
      <c r="P499" s="1"/>
    </row>
    <row r="500" spans="14:16" x14ac:dyDescent="0.25">
      <c r="N500" s="1"/>
      <c r="O500" s="1"/>
      <c r="P500" s="1"/>
    </row>
    <row r="501" spans="14:16" x14ac:dyDescent="0.25">
      <c r="N501" s="1"/>
      <c r="O501" s="1"/>
      <c r="P501" s="1"/>
    </row>
    <row r="502" spans="14:16" x14ac:dyDescent="0.25">
      <c r="N502" s="1"/>
      <c r="O502" s="1"/>
      <c r="P502" s="1"/>
    </row>
    <row r="503" spans="14:16" x14ac:dyDescent="0.25">
      <c r="N503" s="1"/>
      <c r="O503" s="1"/>
      <c r="P503" s="1"/>
    </row>
    <row r="504" spans="14:16" x14ac:dyDescent="0.25">
      <c r="N504" s="1"/>
      <c r="O504" s="1"/>
      <c r="P504" s="1"/>
    </row>
    <row r="505" spans="14:16" x14ac:dyDescent="0.25">
      <c r="N505" s="1"/>
      <c r="O505" s="1"/>
      <c r="P505" s="1"/>
    </row>
    <row r="506" spans="14:16" x14ac:dyDescent="0.25">
      <c r="N506" s="1"/>
      <c r="O506" s="1"/>
      <c r="P506" s="1"/>
    </row>
    <row r="507" spans="14:16" x14ac:dyDescent="0.25">
      <c r="N507" s="1"/>
      <c r="O507" s="1"/>
      <c r="P507" s="1"/>
    </row>
    <row r="508" spans="14:16" x14ac:dyDescent="0.25">
      <c r="N508" s="1"/>
      <c r="O508" s="1"/>
      <c r="P508" s="1"/>
    </row>
    <row r="509" spans="14:16" x14ac:dyDescent="0.25">
      <c r="N509" s="1"/>
      <c r="O509" s="1"/>
      <c r="P509" s="1"/>
    </row>
    <row r="510" spans="14:16" x14ac:dyDescent="0.25">
      <c r="N510" s="1"/>
      <c r="O510" s="1"/>
      <c r="P510" s="1"/>
    </row>
    <row r="511" spans="14:16" x14ac:dyDescent="0.25">
      <c r="N511" s="1"/>
      <c r="O511" s="1"/>
      <c r="P511" s="1"/>
    </row>
    <row r="512" spans="14:16" x14ac:dyDescent="0.25">
      <c r="N512" s="1"/>
      <c r="O512" s="1"/>
      <c r="P512" s="1"/>
    </row>
    <row r="513" spans="14:16" x14ac:dyDescent="0.25">
      <c r="N513" s="1"/>
      <c r="O513" s="1"/>
      <c r="P513" s="1"/>
    </row>
    <row r="514" spans="14:16" x14ac:dyDescent="0.25">
      <c r="N514" s="1"/>
      <c r="O514" s="1"/>
      <c r="P514" s="1"/>
    </row>
    <row r="515" spans="14:16" x14ac:dyDescent="0.25">
      <c r="N515" s="1"/>
      <c r="O515" s="1"/>
      <c r="P515" s="1"/>
    </row>
    <row r="516" spans="14:16" x14ac:dyDescent="0.25">
      <c r="N516" s="1"/>
      <c r="O516" s="1"/>
      <c r="P516" s="1"/>
    </row>
    <row r="517" spans="14:16" x14ac:dyDescent="0.25">
      <c r="N517" s="1"/>
      <c r="O517" s="1"/>
      <c r="P517" s="1"/>
    </row>
    <row r="518" spans="14:16" x14ac:dyDescent="0.25">
      <c r="N518" s="1"/>
      <c r="O518" s="1"/>
      <c r="P518" s="1"/>
    </row>
    <row r="519" spans="14:16" x14ac:dyDescent="0.25">
      <c r="N519" s="1"/>
      <c r="O519" s="1"/>
      <c r="P519" s="1"/>
    </row>
    <row r="520" spans="14:16" x14ac:dyDescent="0.25">
      <c r="N520" s="1"/>
      <c r="O520" s="1"/>
      <c r="P520" s="1"/>
    </row>
    <row r="521" spans="14:16" x14ac:dyDescent="0.25">
      <c r="N521" s="1"/>
      <c r="O521" s="1"/>
      <c r="P521" s="1"/>
    </row>
    <row r="522" spans="14:16" x14ac:dyDescent="0.25">
      <c r="N522" s="1"/>
      <c r="O522" s="1"/>
      <c r="P522" s="1"/>
    </row>
    <row r="523" spans="14:16" x14ac:dyDescent="0.25">
      <c r="N523" s="1"/>
      <c r="O523" s="1"/>
      <c r="P523" s="1"/>
    </row>
    <row r="524" spans="14:16" x14ac:dyDescent="0.25">
      <c r="N524" s="1"/>
      <c r="O524" s="1"/>
      <c r="P524" s="1"/>
    </row>
    <row r="525" spans="14:16" x14ac:dyDescent="0.25">
      <c r="N525" s="1"/>
      <c r="O525" s="1"/>
      <c r="P525" s="1"/>
    </row>
    <row r="526" spans="14:16" x14ac:dyDescent="0.25">
      <c r="N526" s="1"/>
      <c r="O526" s="1"/>
      <c r="P526" s="1"/>
    </row>
    <row r="527" spans="14:16" x14ac:dyDescent="0.25">
      <c r="N527" s="1"/>
      <c r="O527" s="1"/>
      <c r="P527" s="1"/>
    </row>
    <row r="528" spans="14:16" x14ac:dyDescent="0.25">
      <c r="N528" s="1"/>
      <c r="O528" s="1"/>
      <c r="P528" s="1"/>
    </row>
    <row r="529" spans="14:16" x14ac:dyDescent="0.25">
      <c r="N529" s="1"/>
      <c r="O529" s="1"/>
      <c r="P529" s="1"/>
    </row>
    <row r="530" spans="14:16" x14ac:dyDescent="0.25">
      <c r="N530" s="1"/>
      <c r="O530" s="1"/>
      <c r="P530" s="1"/>
    </row>
    <row r="531" spans="14:16" x14ac:dyDescent="0.25">
      <c r="N531" s="1"/>
      <c r="O531" s="1"/>
      <c r="P531" s="1"/>
    </row>
    <row r="532" spans="14:16" x14ac:dyDescent="0.25">
      <c r="N532" s="1"/>
      <c r="O532" s="1"/>
      <c r="P532" s="1"/>
    </row>
    <row r="533" spans="14:16" x14ac:dyDescent="0.25">
      <c r="N533" s="1"/>
      <c r="O533" s="1"/>
      <c r="P533" s="1"/>
    </row>
    <row r="534" spans="14:16" x14ac:dyDescent="0.25">
      <c r="N534" s="1"/>
      <c r="O534" s="1"/>
      <c r="P534" s="1"/>
    </row>
    <row r="535" spans="14:16" x14ac:dyDescent="0.25">
      <c r="N535" s="1"/>
      <c r="O535" s="1"/>
      <c r="P535" s="1"/>
    </row>
    <row r="536" spans="14:16" x14ac:dyDescent="0.25">
      <c r="N536" s="1"/>
      <c r="O536" s="1"/>
      <c r="P536" s="1"/>
    </row>
    <row r="537" spans="14:16" x14ac:dyDescent="0.25">
      <c r="N537" s="1"/>
      <c r="O537" s="1"/>
      <c r="P537" s="1"/>
    </row>
    <row r="538" spans="14:16" x14ac:dyDescent="0.25">
      <c r="N538" s="1"/>
      <c r="O538" s="1"/>
      <c r="P538" s="1"/>
    </row>
    <row r="539" spans="14:16" x14ac:dyDescent="0.25">
      <c r="N539" s="1"/>
      <c r="O539" s="1"/>
      <c r="P539" s="1"/>
    </row>
    <row r="540" spans="14:16" x14ac:dyDescent="0.25">
      <c r="N540" s="1"/>
      <c r="O540" s="1"/>
      <c r="P540" s="1"/>
    </row>
    <row r="541" spans="14:16" x14ac:dyDescent="0.25">
      <c r="N541" s="1"/>
      <c r="O541" s="1"/>
      <c r="P541" s="1"/>
    </row>
    <row r="542" spans="14:16" x14ac:dyDescent="0.25">
      <c r="N542" s="1"/>
      <c r="O542" s="1"/>
      <c r="P542" s="1"/>
    </row>
    <row r="543" spans="14:16" x14ac:dyDescent="0.25">
      <c r="N543" s="1"/>
      <c r="O543" s="1"/>
      <c r="P543" s="1"/>
    </row>
    <row r="544" spans="14:16" x14ac:dyDescent="0.25">
      <c r="N544" s="1"/>
      <c r="O544" s="1"/>
      <c r="P544" s="1"/>
    </row>
    <row r="545" spans="14:16" x14ac:dyDescent="0.25">
      <c r="N545" s="1"/>
      <c r="O545" s="1"/>
      <c r="P545" s="1"/>
    </row>
    <row r="546" spans="14:16" x14ac:dyDescent="0.25">
      <c r="N546" s="1"/>
      <c r="O546" s="1"/>
      <c r="P546" s="1"/>
    </row>
    <row r="547" spans="14:16" x14ac:dyDescent="0.25">
      <c r="N547" s="1"/>
      <c r="O547" s="1"/>
      <c r="P547" s="1"/>
    </row>
    <row r="548" spans="14:16" x14ac:dyDescent="0.25">
      <c r="N548" s="1"/>
      <c r="O548" s="1"/>
      <c r="P548" s="1"/>
    </row>
    <row r="549" spans="14:16" x14ac:dyDescent="0.25">
      <c r="N549" s="1"/>
      <c r="O549" s="1"/>
      <c r="P549" s="1"/>
    </row>
    <row r="550" spans="14:16" x14ac:dyDescent="0.25">
      <c r="N550" s="1"/>
      <c r="O550" s="1"/>
      <c r="P550" s="1"/>
    </row>
    <row r="551" spans="14:16" x14ac:dyDescent="0.25">
      <c r="N551" s="1"/>
      <c r="O551" s="1"/>
      <c r="P551" s="1"/>
    </row>
    <row r="552" spans="14:16" x14ac:dyDescent="0.25">
      <c r="N552" s="1"/>
      <c r="O552" s="1"/>
      <c r="P552" s="1"/>
    </row>
    <row r="553" spans="14:16" x14ac:dyDescent="0.25">
      <c r="N553" s="1"/>
      <c r="O553" s="1"/>
      <c r="P553" s="1"/>
    </row>
    <row r="554" spans="14:16" x14ac:dyDescent="0.25">
      <c r="N554" s="1"/>
      <c r="O554" s="1"/>
      <c r="P554" s="1"/>
    </row>
    <row r="555" spans="14:16" x14ac:dyDescent="0.25">
      <c r="N555" s="1"/>
      <c r="O555" s="1"/>
      <c r="P555" s="1"/>
    </row>
    <row r="556" spans="14:16" x14ac:dyDescent="0.25">
      <c r="N556" s="1"/>
      <c r="O556" s="1"/>
      <c r="P556" s="1"/>
    </row>
    <row r="557" spans="14:16" x14ac:dyDescent="0.25">
      <c r="N557" s="1"/>
      <c r="O557" s="1"/>
      <c r="P557" s="1"/>
    </row>
    <row r="558" spans="14:16" x14ac:dyDescent="0.25">
      <c r="N558" s="1"/>
      <c r="O558" s="1"/>
      <c r="P558" s="1"/>
    </row>
    <row r="559" spans="14:16" x14ac:dyDescent="0.25">
      <c r="N559" s="1"/>
      <c r="O559" s="1"/>
      <c r="P559" s="1"/>
    </row>
    <row r="560" spans="14:16" x14ac:dyDescent="0.25">
      <c r="N560" s="1"/>
      <c r="O560" s="1"/>
      <c r="P560" s="1"/>
    </row>
    <row r="561" spans="14:16" x14ac:dyDescent="0.25">
      <c r="N561" s="1"/>
      <c r="O561" s="1"/>
      <c r="P561" s="1"/>
    </row>
    <row r="562" spans="14:16" x14ac:dyDescent="0.25">
      <c r="N562" s="1"/>
      <c r="O562" s="1"/>
      <c r="P562" s="1"/>
    </row>
    <row r="563" spans="14:16" x14ac:dyDescent="0.25">
      <c r="N563" s="1"/>
      <c r="O563" s="1"/>
      <c r="P563" s="1"/>
    </row>
    <row r="564" spans="14:16" x14ac:dyDescent="0.25">
      <c r="N564" s="1"/>
      <c r="O564" s="1"/>
      <c r="P564" s="1"/>
    </row>
    <row r="565" spans="14:16" x14ac:dyDescent="0.25">
      <c r="N565" s="1"/>
      <c r="O565" s="1"/>
      <c r="P565" s="1"/>
    </row>
    <row r="566" spans="14:16" x14ac:dyDescent="0.25">
      <c r="N566" s="1"/>
      <c r="O566" s="1"/>
      <c r="P566" s="1"/>
    </row>
    <row r="567" spans="14:16" x14ac:dyDescent="0.25">
      <c r="N567" s="1"/>
      <c r="O567" s="1"/>
      <c r="P567" s="1"/>
    </row>
    <row r="568" spans="14:16" x14ac:dyDescent="0.25">
      <c r="N568" s="1"/>
      <c r="O568" s="1"/>
      <c r="P568" s="1"/>
    </row>
    <row r="569" spans="14:16" x14ac:dyDescent="0.25">
      <c r="N569" s="1"/>
      <c r="O569" s="1"/>
      <c r="P569" s="1"/>
    </row>
    <row r="570" spans="14:16" x14ac:dyDescent="0.25">
      <c r="N570" s="1"/>
      <c r="O570" s="1"/>
      <c r="P570" s="1"/>
    </row>
    <row r="571" spans="14:16" x14ac:dyDescent="0.25">
      <c r="N571" s="1"/>
      <c r="O571" s="1"/>
      <c r="P571" s="1"/>
    </row>
    <row r="572" spans="14:16" x14ac:dyDescent="0.25">
      <c r="N572" s="1"/>
      <c r="O572" s="1"/>
      <c r="P572" s="1"/>
    </row>
    <row r="573" spans="14:16" x14ac:dyDescent="0.25">
      <c r="N573" s="1"/>
      <c r="O573" s="1"/>
      <c r="P573" s="1"/>
    </row>
    <row r="574" spans="14:16" x14ac:dyDescent="0.25">
      <c r="N574" s="1"/>
      <c r="O574" s="1"/>
      <c r="P574" s="1"/>
    </row>
    <row r="575" spans="14:16" x14ac:dyDescent="0.25">
      <c r="N575" s="1"/>
      <c r="O575" s="1"/>
      <c r="P575" s="1"/>
    </row>
    <row r="576" spans="14:16" x14ac:dyDescent="0.25">
      <c r="N576" s="1"/>
      <c r="O576" s="1"/>
      <c r="P576" s="1"/>
    </row>
    <row r="577" spans="14:16" x14ac:dyDescent="0.25">
      <c r="N577" s="1"/>
      <c r="O577" s="1"/>
      <c r="P577" s="1"/>
    </row>
    <row r="578" spans="14:16" x14ac:dyDescent="0.25">
      <c r="N578" s="1"/>
      <c r="O578" s="1"/>
      <c r="P578" s="1"/>
    </row>
    <row r="579" spans="14:16" x14ac:dyDescent="0.25">
      <c r="N579" s="1"/>
      <c r="O579" s="1"/>
      <c r="P579" s="1"/>
    </row>
    <row r="580" spans="14:16" x14ac:dyDescent="0.25">
      <c r="N580" s="1"/>
      <c r="O580" s="1"/>
      <c r="P580" s="1"/>
    </row>
    <row r="581" spans="14:16" x14ac:dyDescent="0.25">
      <c r="N581" s="1"/>
      <c r="O581" s="1"/>
      <c r="P581" s="1"/>
    </row>
    <row r="582" spans="14:16" x14ac:dyDescent="0.25">
      <c r="N582" s="1"/>
      <c r="O582" s="1"/>
      <c r="P582" s="1"/>
    </row>
    <row r="583" spans="14:16" x14ac:dyDescent="0.25">
      <c r="N583" s="1"/>
      <c r="O583" s="1"/>
      <c r="P583" s="1"/>
    </row>
    <row r="584" spans="14:16" x14ac:dyDescent="0.25">
      <c r="N584" s="1"/>
      <c r="O584" s="1"/>
      <c r="P584" s="1"/>
    </row>
    <row r="585" spans="14:16" x14ac:dyDescent="0.25">
      <c r="N585" s="1"/>
      <c r="O585" s="1"/>
      <c r="P585" s="1"/>
    </row>
    <row r="586" spans="14:16" x14ac:dyDescent="0.25">
      <c r="N586" s="1"/>
      <c r="O586" s="1"/>
      <c r="P586" s="1"/>
    </row>
    <row r="587" spans="14:16" x14ac:dyDescent="0.25">
      <c r="N587" s="1"/>
      <c r="O587" s="1"/>
      <c r="P587" s="1"/>
    </row>
    <row r="588" spans="14:16" x14ac:dyDescent="0.25">
      <c r="N588" s="1"/>
      <c r="O588" s="1"/>
      <c r="P588" s="1"/>
    </row>
    <row r="589" spans="14:16" x14ac:dyDescent="0.25">
      <c r="N589" s="1"/>
      <c r="O589" s="1"/>
      <c r="P589" s="1"/>
    </row>
    <row r="590" spans="14:16" x14ac:dyDescent="0.25">
      <c r="N590" s="1"/>
      <c r="O590" s="1"/>
      <c r="P590" s="1"/>
    </row>
    <row r="591" spans="14:16" x14ac:dyDescent="0.25">
      <c r="N591" s="1"/>
      <c r="O591" s="1"/>
      <c r="P591" s="1"/>
    </row>
    <row r="592" spans="14:16" x14ac:dyDescent="0.25">
      <c r="N592" s="1"/>
      <c r="O592" s="1"/>
      <c r="P592" s="1"/>
    </row>
    <row r="593" spans="14:16" x14ac:dyDescent="0.25">
      <c r="N593" s="1"/>
      <c r="O593" s="1"/>
      <c r="P593" s="1"/>
    </row>
    <row r="594" spans="14:16" x14ac:dyDescent="0.25">
      <c r="N594" s="1"/>
      <c r="O594" s="1"/>
      <c r="P594" s="1"/>
    </row>
    <row r="595" spans="14:16" x14ac:dyDescent="0.25">
      <c r="N595" s="1"/>
      <c r="O595" s="1"/>
      <c r="P595" s="1"/>
    </row>
    <row r="596" spans="14:16" x14ac:dyDescent="0.25">
      <c r="N596" s="1"/>
      <c r="O596" s="1"/>
      <c r="P596" s="1"/>
    </row>
    <row r="597" spans="14:16" x14ac:dyDescent="0.25">
      <c r="N597" s="1"/>
      <c r="O597" s="1"/>
      <c r="P597" s="1"/>
    </row>
    <row r="598" spans="14:16" x14ac:dyDescent="0.25">
      <c r="N598" s="1"/>
      <c r="O598" s="1"/>
      <c r="P598" s="1"/>
    </row>
    <row r="599" spans="14:16" x14ac:dyDescent="0.25">
      <c r="N599" s="1"/>
      <c r="O599" s="1"/>
      <c r="P599" s="1"/>
    </row>
    <row r="600" spans="14:16" x14ac:dyDescent="0.25">
      <c r="N600" s="1"/>
      <c r="O600" s="1"/>
      <c r="P600" s="1"/>
    </row>
    <row r="601" spans="14:16" x14ac:dyDescent="0.25">
      <c r="N601" s="1"/>
      <c r="O601" s="1"/>
      <c r="P601" s="1"/>
    </row>
    <row r="602" spans="14:16" x14ac:dyDescent="0.25">
      <c r="N602" s="1"/>
      <c r="O602" s="1"/>
      <c r="P602" s="1"/>
    </row>
    <row r="603" spans="14:16" x14ac:dyDescent="0.25">
      <c r="N603" s="1"/>
      <c r="O603" s="1"/>
      <c r="P603" s="1"/>
    </row>
    <row r="604" spans="14:16" x14ac:dyDescent="0.25">
      <c r="N604" s="1"/>
      <c r="O604" s="1"/>
      <c r="P604" s="1"/>
    </row>
    <row r="605" spans="14:16" x14ac:dyDescent="0.25">
      <c r="N605" s="1"/>
      <c r="O605" s="1"/>
      <c r="P605" s="1"/>
    </row>
    <row r="606" spans="14:16" x14ac:dyDescent="0.25">
      <c r="N606" s="1"/>
      <c r="O606" s="1"/>
      <c r="P606" s="1"/>
    </row>
    <row r="607" spans="14:16" x14ac:dyDescent="0.25">
      <c r="N607" s="1"/>
      <c r="O607" s="1"/>
      <c r="P607" s="1"/>
    </row>
    <row r="608" spans="14:16" x14ac:dyDescent="0.25">
      <c r="N608" s="1"/>
      <c r="O608" s="1"/>
      <c r="P608" s="1"/>
    </row>
    <row r="609" spans="14:16" x14ac:dyDescent="0.25">
      <c r="N609" s="1"/>
      <c r="O609" s="1"/>
      <c r="P609" s="1"/>
    </row>
    <row r="610" spans="14:16" x14ac:dyDescent="0.25">
      <c r="N610" s="1"/>
      <c r="O610" s="1"/>
      <c r="P610" s="1"/>
    </row>
    <row r="611" spans="14:16" x14ac:dyDescent="0.25">
      <c r="N611" s="1"/>
      <c r="O611" s="1"/>
      <c r="P611" s="1"/>
    </row>
    <row r="612" spans="14:16" x14ac:dyDescent="0.25">
      <c r="N612" s="1"/>
      <c r="O612" s="1"/>
      <c r="P612" s="1"/>
    </row>
    <row r="613" spans="14:16" x14ac:dyDescent="0.25">
      <c r="N613" s="1"/>
      <c r="O613" s="1"/>
      <c r="P613" s="1"/>
    </row>
    <row r="614" spans="14:16" x14ac:dyDescent="0.25">
      <c r="N614" s="1"/>
      <c r="O614" s="1"/>
      <c r="P614" s="1"/>
    </row>
    <row r="615" spans="14:16" x14ac:dyDescent="0.25">
      <c r="N615" s="1"/>
      <c r="O615" s="1"/>
      <c r="P615" s="1"/>
    </row>
    <row r="616" spans="14:16" x14ac:dyDescent="0.25">
      <c r="N616" s="1"/>
      <c r="O616" s="1"/>
      <c r="P616" s="1"/>
    </row>
    <row r="617" spans="14:16" x14ac:dyDescent="0.25">
      <c r="N617" s="1"/>
      <c r="O617" s="1"/>
      <c r="P617" s="1"/>
    </row>
    <row r="618" spans="14:16" x14ac:dyDescent="0.25">
      <c r="N618" s="1"/>
      <c r="O618" s="1"/>
      <c r="P618" s="1"/>
    </row>
    <row r="619" spans="14:16" x14ac:dyDescent="0.25">
      <c r="N619" s="1"/>
      <c r="O619" s="1"/>
      <c r="P619" s="1"/>
    </row>
    <row r="620" spans="14:16" x14ac:dyDescent="0.25">
      <c r="N620" s="1"/>
      <c r="O620" s="1"/>
      <c r="P620" s="1"/>
    </row>
    <row r="621" spans="14:16" x14ac:dyDescent="0.25">
      <c r="N621" s="1"/>
      <c r="O621" s="1"/>
      <c r="P621" s="1"/>
    </row>
    <row r="622" spans="14:16" x14ac:dyDescent="0.25">
      <c r="N622" s="1"/>
      <c r="O622" s="1"/>
      <c r="P622" s="1"/>
    </row>
    <row r="623" spans="14:16" x14ac:dyDescent="0.25">
      <c r="N623" s="1"/>
      <c r="O623" s="1"/>
      <c r="P623" s="1"/>
    </row>
    <row r="624" spans="14:16" x14ac:dyDescent="0.25">
      <c r="N624" s="1"/>
      <c r="O624" s="1"/>
      <c r="P624" s="1"/>
    </row>
    <row r="625" spans="14:16" x14ac:dyDescent="0.25">
      <c r="N625" s="1"/>
      <c r="O625" s="1"/>
      <c r="P625" s="1"/>
    </row>
    <row r="626" spans="14:16" x14ac:dyDescent="0.25">
      <c r="N626" s="1"/>
      <c r="O626" s="1"/>
      <c r="P626" s="1"/>
    </row>
    <row r="627" spans="14:16" x14ac:dyDescent="0.25">
      <c r="N627" s="1"/>
      <c r="O627" s="1"/>
      <c r="P627" s="1"/>
    </row>
    <row r="628" spans="14:16" x14ac:dyDescent="0.25">
      <c r="N628" s="1"/>
      <c r="O628" s="1"/>
      <c r="P628" s="1"/>
    </row>
    <row r="629" spans="14:16" x14ac:dyDescent="0.25">
      <c r="N629" s="1"/>
      <c r="O629" s="1"/>
      <c r="P629" s="1"/>
    </row>
    <row r="630" spans="14:16" x14ac:dyDescent="0.25">
      <c r="N630" s="1"/>
      <c r="O630" s="1"/>
      <c r="P630" s="1"/>
    </row>
    <row r="631" spans="14:16" x14ac:dyDescent="0.25">
      <c r="N631" s="1"/>
      <c r="O631" s="1"/>
      <c r="P631" s="1"/>
    </row>
    <row r="632" spans="14:16" x14ac:dyDescent="0.25">
      <c r="N632" s="1"/>
      <c r="O632" s="1"/>
      <c r="P632" s="1"/>
    </row>
    <row r="633" spans="14:16" x14ac:dyDescent="0.25">
      <c r="N633" s="1"/>
      <c r="O633" s="1"/>
      <c r="P633" s="1"/>
    </row>
    <row r="634" spans="14:16" x14ac:dyDescent="0.25">
      <c r="N634" s="1"/>
      <c r="O634" s="1"/>
      <c r="P634" s="1"/>
    </row>
    <row r="635" spans="14:16" x14ac:dyDescent="0.25">
      <c r="N635" s="1"/>
      <c r="O635" s="1"/>
      <c r="P635" s="1"/>
    </row>
    <row r="636" spans="14:16" x14ac:dyDescent="0.25">
      <c r="N636" s="1"/>
      <c r="O636" s="1"/>
      <c r="P636" s="1"/>
    </row>
    <row r="637" spans="14:16" x14ac:dyDescent="0.25">
      <c r="N637" s="1"/>
      <c r="O637" s="1"/>
      <c r="P637" s="1"/>
    </row>
    <row r="638" spans="14:16" x14ac:dyDescent="0.25">
      <c r="N638" s="1"/>
      <c r="O638" s="1"/>
      <c r="P638" s="1"/>
    </row>
    <row r="639" spans="14:16" x14ac:dyDescent="0.25">
      <c r="N639" s="1"/>
      <c r="O639" s="1"/>
      <c r="P639" s="1"/>
    </row>
    <row r="640" spans="14:16" x14ac:dyDescent="0.25">
      <c r="N640" s="1"/>
      <c r="O640" s="1"/>
      <c r="P640" s="1"/>
    </row>
    <row r="641" spans="14:16" x14ac:dyDescent="0.25">
      <c r="N641" s="1"/>
      <c r="O641" s="1"/>
      <c r="P641" s="1"/>
    </row>
    <row r="642" spans="14:16" x14ac:dyDescent="0.25">
      <c r="N642" s="1"/>
      <c r="O642" s="1"/>
      <c r="P642" s="1"/>
    </row>
    <row r="643" spans="14:16" x14ac:dyDescent="0.25">
      <c r="N643" s="1"/>
      <c r="O643" s="1"/>
      <c r="P643" s="1"/>
    </row>
    <row r="644" spans="14:16" x14ac:dyDescent="0.25">
      <c r="N644" s="1"/>
      <c r="O644" s="1"/>
      <c r="P644" s="1"/>
    </row>
    <row r="645" spans="14:16" x14ac:dyDescent="0.25">
      <c r="N645" s="1"/>
      <c r="O645" s="1"/>
      <c r="P645" s="1"/>
    </row>
    <row r="646" spans="14:16" x14ac:dyDescent="0.25">
      <c r="N646" s="1"/>
      <c r="O646" s="1"/>
      <c r="P646" s="1"/>
    </row>
    <row r="647" spans="14:16" x14ac:dyDescent="0.25">
      <c r="N647" s="1"/>
      <c r="O647" s="1"/>
      <c r="P647" s="1"/>
    </row>
    <row r="648" spans="14:16" x14ac:dyDescent="0.25">
      <c r="N648" s="1"/>
      <c r="O648" s="1"/>
      <c r="P648" s="1"/>
    </row>
    <row r="649" spans="14:16" x14ac:dyDescent="0.25">
      <c r="N649" s="1"/>
      <c r="O649" s="1"/>
      <c r="P649" s="1"/>
    </row>
    <row r="650" spans="14:16" x14ac:dyDescent="0.25">
      <c r="N650" s="1"/>
      <c r="O650" s="1"/>
      <c r="P650" s="1"/>
    </row>
    <row r="651" spans="14:16" x14ac:dyDescent="0.25">
      <c r="N651" s="1"/>
      <c r="O651" s="1"/>
      <c r="P651" s="1"/>
    </row>
    <row r="652" spans="14:16" x14ac:dyDescent="0.25">
      <c r="N652" s="1"/>
      <c r="O652" s="1"/>
      <c r="P652" s="1"/>
    </row>
    <row r="653" spans="14:16" x14ac:dyDescent="0.25">
      <c r="N653" s="1"/>
      <c r="O653" s="1"/>
      <c r="P653" s="1"/>
    </row>
    <row r="654" spans="14:16" x14ac:dyDescent="0.25">
      <c r="N654" s="1"/>
      <c r="O654" s="1"/>
      <c r="P654" s="1"/>
    </row>
    <row r="655" spans="14:16" x14ac:dyDescent="0.25">
      <c r="N655" s="1"/>
      <c r="O655" s="1"/>
      <c r="P655" s="1"/>
    </row>
    <row r="656" spans="14:16" x14ac:dyDescent="0.25">
      <c r="N656" s="1"/>
      <c r="O656" s="1"/>
      <c r="P656" s="1"/>
    </row>
    <row r="657" spans="14:16" x14ac:dyDescent="0.25">
      <c r="N657" s="1"/>
      <c r="O657" s="1"/>
      <c r="P657" s="1"/>
    </row>
    <row r="658" spans="14:16" x14ac:dyDescent="0.25">
      <c r="N658" s="1"/>
      <c r="O658" s="1"/>
      <c r="P658" s="1"/>
    </row>
    <row r="659" spans="14:16" x14ac:dyDescent="0.25">
      <c r="N659" s="1"/>
      <c r="O659" s="1"/>
      <c r="P659" s="1"/>
    </row>
    <row r="660" spans="14:16" x14ac:dyDescent="0.25">
      <c r="N660" s="1"/>
      <c r="O660" s="1"/>
      <c r="P660" s="1"/>
    </row>
    <row r="661" spans="14:16" x14ac:dyDescent="0.25">
      <c r="N661" s="1"/>
      <c r="O661" s="1"/>
      <c r="P661" s="1"/>
    </row>
    <row r="662" spans="14:16" x14ac:dyDescent="0.25">
      <c r="N662" s="1"/>
      <c r="O662" s="1"/>
      <c r="P662" s="1"/>
    </row>
    <row r="663" spans="14:16" x14ac:dyDescent="0.25">
      <c r="N663" s="1"/>
      <c r="O663" s="1"/>
      <c r="P663" s="1"/>
    </row>
    <row r="664" spans="14:16" x14ac:dyDescent="0.25">
      <c r="N664" s="1"/>
      <c r="O664" s="1"/>
      <c r="P664" s="1"/>
    </row>
    <row r="665" spans="14:16" x14ac:dyDescent="0.25">
      <c r="N665" s="1"/>
      <c r="O665" s="1"/>
      <c r="P665" s="1"/>
    </row>
    <row r="666" spans="14:16" x14ac:dyDescent="0.25">
      <c r="N666" s="1"/>
      <c r="O666" s="1"/>
      <c r="P666" s="1"/>
    </row>
    <row r="667" spans="14:16" x14ac:dyDescent="0.25">
      <c r="N667" s="1"/>
      <c r="O667" s="1"/>
      <c r="P667" s="1"/>
    </row>
    <row r="668" spans="14:16" x14ac:dyDescent="0.25">
      <c r="N668" s="1"/>
      <c r="O668" s="1"/>
      <c r="P668" s="1"/>
    </row>
    <row r="669" spans="14:16" x14ac:dyDescent="0.25">
      <c r="N669" s="1"/>
      <c r="O669" s="1"/>
      <c r="P669" s="1"/>
    </row>
    <row r="670" spans="14:16" x14ac:dyDescent="0.25">
      <c r="N670" s="1"/>
      <c r="O670" s="1"/>
      <c r="P670" s="1"/>
    </row>
    <row r="671" spans="14:16" x14ac:dyDescent="0.25">
      <c r="N671" s="1"/>
      <c r="O671" s="1"/>
      <c r="P671" s="1"/>
    </row>
    <row r="672" spans="14:16" x14ac:dyDescent="0.25">
      <c r="N672" s="1"/>
      <c r="O672" s="1"/>
      <c r="P672" s="1"/>
    </row>
    <row r="673" spans="14:16" x14ac:dyDescent="0.25">
      <c r="N673" s="1"/>
      <c r="O673" s="1"/>
      <c r="P673" s="1"/>
    </row>
    <row r="674" spans="14:16" x14ac:dyDescent="0.25">
      <c r="N674" s="1"/>
      <c r="O674" s="1"/>
      <c r="P674" s="1"/>
    </row>
    <row r="675" spans="14:16" x14ac:dyDescent="0.25">
      <c r="N675" s="1"/>
      <c r="O675" s="1"/>
      <c r="P675" s="1"/>
    </row>
    <row r="676" spans="14:16" x14ac:dyDescent="0.25">
      <c r="N676" s="1"/>
      <c r="O676" s="1"/>
      <c r="P676" s="1"/>
    </row>
    <row r="677" spans="14:16" x14ac:dyDescent="0.25">
      <c r="N677" s="1"/>
      <c r="O677" s="1"/>
      <c r="P677" s="1"/>
    </row>
    <row r="678" spans="14:16" x14ac:dyDescent="0.25">
      <c r="N678" s="1"/>
      <c r="O678" s="1"/>
      <c r="P678" s="1"/>
    </row>
    <row r="679" spans="14:16" x14ac:dyDescent="0.25">
      <c r="N679" s="1"/>
      <c r="O679" s="1"/>
      <c r="P679" s="1"/>
    </row>
    <row r="680" spans="14:16" x14ac:dyDescent="0.25">
      <c r="N680" s="1"/>
      <c r="O680" s="1"/>
      <c r="P680" s="1"/>
    </row>
    <row r="681" spans="14:16" x14ac:dyDescent="0.25">
      <c r="N681" s="1"/>
      <c r="O681" s="1"/>
      <c r="P681" s="1"/>
    </row>
    <row r="682" spans="14:16" x14ac:dyDescent="0.25">
      <c r="N682" s="1"/>
      <c r="O682" s="1"/>
      <c r="P682" s="1"/>
    </row>
    <row r="683" spans="14:16" x14ac:dyDescent="0.25">
      <c r="N683" s="1"/>
      <c r="O683" s="1"/>
      <c r="P683" s="1"/>
    </row>
    <row r="684" spans="14:16" x14ac:dyDescent="0.25">
      <c r="N684" s="1"/>
      <c r="O684" s="1"/>
      <c r="P684" s="1"/>
    </row>
    <row r="685" spans="14:16" x14ac:dyDescent="0.25">
      <c r="N685" s="1"/>
      <c r="O685" s="1"/>
      <c r="P685" s="1"/>
    </row>
    <row r="686" spans="14:16" x14ac:dyDescent="0.25">
      <c r="N686" s="1"/>
      <c r="O686" s="1"/>
      <c r="P686" s="1"/>
    </row>
    <row r="687" spans="14:16" x14ac:dyDescent="0.25">
      <c r="N687" s="1"/>
      <c r="O687" s="1"/>
      <c r="P687" s="1"/>
    </row>
    <row r="688" spans="14:16" x14ac:dyDescent="0.25">
      <c r="N688" s="1"/>
      <c r="O688" s="1"/>
      <c r="P688" s="1"/>
    </row>
    <row r="689" spans="14:16" x14ac:dyDescent="0.25">
      <c r="N689" s="1"/>
      <c r="O689" s="1"/>
      <c r="P689" s="1"/>
    </row>
    <row r="690" spans="14:16" x14ac:dyDescent="0.25">
      <c r="N690" s="1"/>
      <c r="O690" s="1"/>
      <c r="P690" s="1"/>
    </row>
    <row r="691" spans="14:16" x14ac:dyDescent="0.25">
      <c r="N691" s="1"/>
      <c r="O691" s="1"/>
      <c r="P691" s="1"/>
    </row>
    <row r="692" spans="14:16" x14ac:dyDescent="0.25">
      <c r="N692" s="1"/>
      <c r="O692" s="1"/>
      <c r="P692" s="1"/>
    </row>
    <row r="693" spans="14:16" x14ac:dyDescent="0.25">
      <c r="N693" s="1"/>
      <c r="O693" s="1"/>
      <c r="P693" s="1"/>
    </row>
    <row r="694" spans="14:16" x14ac:dyDescent="0.25">
      <c r="N694" s="1"/>
      <c r="O694" s="1"/>
      <c r="P694" s="1"/>
    </row>
    <row r="695" spans="14:16" x14ac:dyDescent="0.25">
      <c r="N695" s="1"/>
      <c r="O695" s="1"/>
      <c r="P695" s="1"/>
    </row>
    <row r="696" spans="14:16" x14ac:dyDescent="0.25">
      <c r="N696" s="1"/>
      <c r="O696" s="1"/>
      <c r="P696" s="1"/>
    </row>
    <row r="697" spans="14:16" x14ac:dyDescent="0.25">
      <c r="N697" s="1"/>
      <c r="O697" s="1"/>
      <c r="P697" s="1"/>
    </row>
    <row r="698" spans="14:16" x14ac:dyDescent="0.25">
      <c r="N698" s="1"/>
      <c r="O698" s="1"/>
      <c r="P698" s="1"/>
    </row>
    <row r="699" spans="14:16" x14ac:dyDescent="0.25">
      <c r="N699" s="1"/>
      <c r="O699" s="1"/>
      <c r="P699" s="1"/>
    </row>
    <row r="700" spans="14:16" x14ac:dyDescent="0.25">
      <c r="N700" s="1"/>
      <c r="O700" s="1"/>
      <c r="P700" s="1"/>
    </row>
    <row r="701" spans="14:16" x14ac:dyDescent="0.25">
      <c r="N701" s="1"/>
      <c r="O701" s="1"/>
      <c r="P701" s="1"/>
    </row>
    <row r="702" spans="14:16" x14ac:dyDescent="0.25">
      <c r="N702" s="1"/>
      <c r="O702" s="1"/>
      <c r="P702" s="1"/>
    </row>
    <row r="703" spans="14:16" x14ac:dyDescent="0.25">
      <c r="N703" s="1"/>
      <c r="O703" s="1"/>
      <c r="P703" s="1"/>
    </row>
    <row r="704" spans="14:16" x14ac:dyDescent="0.25">
      <c r="N704" s="1"/>
      <c r="O704" s="1"/>
      <c r="P704" s="1"/>
    </row>
    <row r="705" spans="14:16" x14ac:dyDescent="0.25">
      <c r="N705" s="1"/>
      <c r="O705" s="1"/>
      <c r="P705" s="1"/>
    </row>
    <row r="706" spans="14:16" x14ac:dyDescent="0.25">
      <c r="N706" s="1"/>
      <c r="O706" s="1"/>
      <c r="P706" s="1"/>
    </row>
    <row r="707" spans="14:16" x14ac:dyDescent="0.25">
      <c r="N707" s="1"/>
      <c r="O707" s="1"/>
      <c r="P707" s="1"/>
    </row>
    <row r="708" spans="14:16" x14ac:dyDescent="0.25">
      <c r="N708" s="1"/>
      <c r="O708" s="1"/>
      <c r="P708" s="1"/>
    </row>
    <row r="709" spans="14:16" x14ac:dyDescent="0.25">
      <c r="N709" s="1"/>
      <c r="O709" s="1"/>
      <c r="P709" s="1"/>
    </row>
    <row r="710" spans="14:16" x14ac:dyDescent="0.25">
      <c r="N710" s="1"/>
      <c r="O710" s="1"/>
      <c r="P710" s="1"/>
    </row>
    <row r="711" spans="14:16" x14ac:dyDescent="0.25">
      <c r="N711" s="1"/>
      <c r="O711" s="1"/>
      <c r="P711" s="1"/>
    </row>
    <row r="712" spans="14:16" x14ac:dyDescent="0.25">
      <c r="N712" s="1"/>
      <c r="O712" s="1"/>
      <c r="P712" s="1"/>
    </row>
    <row r="713" spans="14:16" x14ac:dyDescent="0.25">
      <c r="N713" s="1"/>
      <c r="O713" s="1"/>
      <c r="P713" s="1"/>
    </row>
    <row r="714" spans="14:16" x14ac:dyDescent="0.25">
      <c r="N714" s="1"/>
      <c r="O714" s="1"/>
      <c r="P714" s="1"/>
    </row>
    <row r="715" spans="14:16" x14ac:dyDescent="0.25">
      <c r="N715" s="1"/>
      <c r="O715" s="1"/>
      <c r="P715" s="1"/>
    </row>
    <row r="716" spans="14:16" x14ac:dyDescent="0.25">
      <c r="N716" s="1"/>
      <c r="O716" s="1"/>
      <c r="P716" s="1"/>
    </row>
    <row r="717" spans="14:16" x14ac:dyDescent="0.25">
      <c r="N717" s="1"/>
      <c r="O717" s="1"/>
      <c r="P717" s="1"/>
    </row>
    <row r="718" spans="14:16" x14ac:dyDescent="0.25">
      <c r="N718" s="1"/>
      <c r="O718" s="1"/>
      <c r="P718" s="1"/>
    </row>
    <row r="719" spans="14:16" x14ac:dyDescent="0.25">
      <c r="N719" s="1"/>
      <c r="O719" s="1"/>
      <c r="P719" s="1"/>
    </row>
    <row r="720" spans="14:16" x14ac:dyDescent="0.25">
      <c r="N720" s="1"/>
      <c r="O720" s="1"/>
      <c r="P720" s="1"/>
    </row>
    <row r="721" spans="14:16" x14ac:dyDescent="0.25">
      <c r="N721" s="1"/>
      <c r="O721" s="1"/>
      <c r="P721" s="1"/>
    </row>
    <row r="722" spans="14:16" x14ac:dyDescent="0.25">
      <c r="N722" s="1"/>
      <c r="O722" s="1"/>
      <c r="P722" s="1"/>
    </row>
    <row r="723" spans="14:16" x14ac:dyDescent="0.25">
      <c r="N723" s="1"/>
      <c r="O723" s="1"/>
      <c r="P723" s="1"/>
    </row>
    <row r="724" spans="14:16" x14ac:dyDescent="0.25">
      <c r="N724" s="1"/>
      <c r="O724" s="1"/>
      <c r="P724" s="1"/>
    </row>
    <row r="725" spans="14:16" x14ac:dyDescent="0.25">
      <c r="N725" s="1"/>
      <c r="O725" s="1"/>
      <c r="P725" s="1"/>
    </row>
    <row r="726" spans="14:16" x14ac:dyDescent="0.25">
      <c r="N726" s="1"/>
      <c r="O726" s="1"/>
      <c r="P726" s="1"/>
    </row>
    <row r="727" spans="14:16" x14ac:dyDescent="0.25">
      <c r="N727" s="1"/>
      <c r="O727" s="1"/>
      <c r="P727" s="1"/>
    </row>
    <row r="728" spans="14:16" x14ac:dyDescent="0.25">
      <c r="N728" s="1"/>
      <c r="O728" s="1"/>
      <c r="P728" s="1"/>
    </row>
    <row r="729" spans="14:16" x14ac:dyDescent="0.25">
      <c r="N729" s="1"/>
      <c r="O729" s="1"/>
      <c r="P729" s="1"/>
    </row>
    <row r="730" spans="14:16" x14ac:dyDescent="0.25">
      <c r="N730" s="1"/>
      <c r="O730" s="1"/>
      <c r="P730" s="1"/>
    </row>
    <row r="731" spans="14:16" x14ac:dyDescent="0.25">
      <c r="N731" s="1"/>
      <c r="O731" s="1"/>
      <c r="P731" s="1"/>
    </row>
    <row r="732" spans="14:16" x14ac:dyDescent="0.25">
      <c r="N732" s="1"/>
      <c r="O732" s="1"/>
      <c r="P732" s="1"/>
    </row>
    <row r="733" spans="14:16" x14ac:dyDescent="0.25">
      <c r="N733" s="1"/>
      <c r="O733" s="1"/>
      <c r="P733" s="1"/>
    </row>
    <row r="734" spans="14:16" x14ac:dyDescent="0.25">
      <c r="N734" s="1"/>
      <c r="O734" s="1"/>
      <c r="P734" s="1"/>
    </row>
    <row r="735" spans="14:16" x14ac:dyDescent="0.25">
      <c r="N735" s="1"/>
      <c r="O735" s="1"/>
      <c r="P735" s="1"/>
    </row>
    <row r="736" spans="14:16" x14ac:dyDescent="0.25">
      <c r="N736" s="1"/>
      <c r="O736" s="1"/>
      <c r="P736" s="1"/>
    </row>
    <row r="737" spans="14:16" x14ac:dyDescent="0.25">
      <c r="N737" s="1"/>
      <c r="O737" s="1"/>
      <c r="P737" s="1"/>
    </row>
    <row r="738" spans="14:16" x14ac:dyDescent="0.25">
      <c r="N738" s="1"/>
      <c r="O738" s="1"/>
      <c r="P738" s="1"/>
    </row>
    <row r="739" spans="14:16" x14ac:dyDescent="0.25">
      <c r="N739" s="1"/>
      <c r="O739" s="1"/>
      <c r="P739" s="1"/>
    </row>
    <row r="740" spans="14:16" x14ac:dyDescent="0.25">
      <c r="N740" s="1"/>
      <c r="O740" s="1"/>
      <c r="P740" s="1"/>
    </row>
    <row r="741" spans="14:16" x14ac:dyDescent="0.25">
      <c r="N741" s="1"/>
      <c r="O741" s="1"/>
      <c r="P741" s="1"/>
    </row>
    <row r="742" spans="14:16" x14ac:dyDescent="0.25">
      <c r="N742" s="1"/>
      <c r="O742" s="1"/>
      <c r="P742" s="1"/>
    </row>
    <row r="743" spans="14:16" x14ac:dyDescent="0.25">
      <c r="N743" s="1"/>
      <c r="O743" s="1"/>
      <c r="P743" s="1"/>
    </row>
    <row r="744" spans="14:16" x14ac:dyDescent="0.25">
      <c r="N744" s="1"/>
      <c r="O744" s="1"/>
      <c r="P744" s="1"/>
    </row>
    <row r="745" spans="14:16" x14ac:dyDescent="0.25">
      <c r="N745" s="1"/>
      <c r="O745" s="1"/>
      <c r="P745" s="1"/>
    </row>
    <row r="746" spans="14:16" x14ac:dyDescent="0.25">
      <c r="N746" s="1"/>
      <c r="O746" s="1"/>
      <c r="P746" s="1"/>
    </row>
    <row r="747" spans="14:16" x14ac:dyDescent="0.25">
      <c r="N747" s="1"/>
      <c r="O747" s="1"/>
      <c r="P747" s="1"/>
    </row>
    <row r="748" spans="14:16" x14ac:dyDescent="0.25">
      <c r="N748" s="1"/>
      <c r="O748" s="1"/>
      <c r="P748" s="1"/>
    </row>
    <row r="749" spans="14:16" x14ac:dyDescent="0.25">
      <c r="N749" s="1"/>
      <c r="O749" s="1"/>
      <c r="P749" s="1"/>
    </row>
    <row r="750" spans="14:16" x14ac:dyDescent="0.25">
      <c r="N750" s="1"/>
      <c r="O750" s="1"/>
      <c r="P750" s="1"/>
    </row>
    <row r="751" spans="14:16" x14ac:dyDescent="0.25">
      <c r="N751" s="1"/>
      <c r="O751" s="1"/>
      <c r="P751" s="1"/>
    </row>
    <row r="752" spans="14:16" x14ac:dyDescent="0.25">
      <c r="N752" s="1"/>
      <c r="O752" s="1"/>
      <c r="P752" s="1"/>
    </row>
    <row r="753" spans="14:16" x14ac:dyDescent="0.25">
      <c r="N753" s="1"/>
      <c r="O753" s="1"/>
      <c r="P753" s="1"/>
    </row>
    <row r="754" spans="14:16" x14ac:dyDescent="0.25">
      <c r="N754" s="1"/>
      <c r="O754" s="1"/>
      <c r="P754" s="1"/>
    </row>
    <row r="755" spans="14:16" x14ac:dyDescent="0.25">
      <c r="N755" s="1"/>
      <c r="O755" s="1"/>
      <c r="P755" s="1"/>
    </row>
    <row r="756" spans="14:16" x14ac:dyDescent="0.25">
      <c r="N756" s="1"/>
      <c r="O756" s="1"/>
      <c r="P756" s="1"/>
    </row>
    <row r="757" spans="14:16" x14ac:dyDescent="0.25">
      <c r="N757" s="1"/>
      <c r="O757" s="1"/>
      <c r="P757" s="1"/>
    </row>
    <row r="758" spans="14:16" x14ac:dyDescent="0.25">
      <c r="N758" s="1"/>
      <c r="O758" s="1"/>
      <c r="P758" s="1"/>
    </row>
    <row r="759" spans="14:16" x14ac:dyDescent="0.25">
      <c r="N759" s="1"/>
      <c r="O759" s="1"/>
      <c r="P759" s="1"/>
    </row>
    <row r="760" spans="14:16" x14ac:dyDescent="0.25">
      <c r="N760" s="1"/>
      <c r="O760" s="1"/>
      <c r="P760" s="1"/>
    </row>
    <row r="761" spans="14:16" x14ac:dyDescent="0.25">
      <c r="N761" s="1"/>
      <c r="O761" s="1"/>
      <c r="P761" s="1"/>
    </row>
    <row r="762" spans="14:16" x14ac:dyDescent="0.25">
      <c r="N762" s="1"/>
      <c r="O762" s="1"/>
      <c r="P762" s="1"/>
    </row>
    <row r="763" spans="14:16" x14ac:dyDescent="0.25">
      <c r="N763" s="1"/>
      <c r="O763" s="1"/>
      <c r="P763" s="1"/>
    </row>
    <row r="764" spans="14:16" x14ac:dyDescent="0.25">
      <c r="N764" s="1"/>
      <c r="O764" s="1"/>
      <c r="P764" s="1"/>
    </row>
    <row r="765" spans="14:16" x14ac:dyDescent="0.25">
      <c r="N765" s="1"/>
      <c r="O765" s="1"/>
      <c r="P765" s="1"/>
    </row>
    <row r="766" spans="14:16" x14ac:dyDescent="0.25">
      <c r="N766" s="1"/>
      <c r="O766" s="1"/>
      <c r="P766" s="1"/>
    </row>
    <row r="767" spans="14:16" x14ac:dyDescent="0.25">
      <c r="N767" s="1"/>
      <c r="O767" s="1"/>
      <c r="P767" s="1"/>
    </row>
    <row r="768" spans="14:16" x14ac:dyDescent="0.25">
      <c r="N768" s="1"/>
      <c r="O768" s="1"/>
      <c r="P768" s="1"/>
    </row>
    <row r="769" spans="14:16" x14ac:dyDescent="0.25">
      <c r="N769" s="1"/>
      <c r="O769" s="1"/>
      <c r="P769" s="1"/>
    </row>
    <row r="770" spans="14:16" x14ac:dyDescent="0.25">
      <c r="N770" s="1"/>
      <c r="O770" s="1"/>
      <c r="P770" s="1"/>
    </row>
    <row r="771" spans="14:16" x14ac:dyDescent="0.25">
      <c r="N771" s="1"/>
      <c r="O771" s="1"/>
      <c r="P771" s="1"/>
    </row>
    <row r="772" spans="14:16" x14ac:dyDescent="0.25">
      <c r="N772" s="1"/>
      <c r="O772" s="1"/>
      <c r="P772" s="1"/>
    </row>
    <row r="773" spans="14:16" x14ac:dyDescent="0.25">
      <c r="N773" s="1"/>
      <c r="O773" s="1"/>
      <c r="P773" s="1"/>
    </row>
    <row r="774" spans="14:16" x14ac:dyDescent="0.25">
      <c r="N774" s="1"/>
      <c r="O774" s="1"/>
      <c r="P774" s="1"/>
    </row>
    <row r="775" spans="14:16" x14ac:dyDescent="0.25">
      <c r="N775" s="1"/>
      <c r="O775" s="1"/>
      <c r="P775" s="1"/>
    </row>
    <row r="776" spans="14:16" x14ac:dyDescent="0.25">
      <c r="N776" s="1"/>
      <c r="O776" s="1"/>
      <c r="P776" s="1"/>
    </row>
    <row r="777" spans="14:16" x14ac:dyDescent="0.25">
      <c r="N777" s="1"/>
      <c r="O777" s="1"/>
      <c r="P777" s="1"/>
    </row>
    <row r="778" spans="14:16" x14ac:dyDescent="0.25">
      <c r="N778" s="1"/>
      <c r="O778" s="1"/>
      <c r="P778" s="1"/>
    </row>
    <row r="779" spans="14:16" x14ac:dyDescent="0.25">
      <c r="N779" s="1"/>
      <c r="O779" s="1"/>
      <c r="P779" s="1"/>
    </row>
    <row r="780" spans="14:16" x14ac:dyDescent="0.25">
      <c r="N780" s="1"/>
      <c r="O780" s="1"/>
      <c r="P780" s="1"/>
    </row>
    <row r="781" spans="14:16" x14ac:dyDescent="0.25">
      <c r="N781" s="1"/>
      <c r="O781" s="1"/>
      <c r="P781" s="1"/>
    </row>
    <row r="782" spans="14:16" x14ac:dyDescent="0.25">
      <c r="N782" s="1"/>
      <c r="O782" s="1"/>
      <c r="P782" s="1"/>
    </row>
    <row r="783" spans="14:16" x14ac:dyDescent="0.25">
      <c r="N783" s="1"/>
      <c r="O783" s="1"/>
      <c r="P783" s="1"/>
    </row>
    <row r="784" spans="14:16" x14ac:dyDescent="0.25">
      <c r="N784" s="1"/>
      <c r="O784" s="1"/>
      <c r="P784" s="1"/>
    </row>
    <row r="785" spans="14:16" x14ac:dyDescent="0.25">
      <c r="N785" s="1"/>
      <c r="O785" s="1"/>
      <c r="P785" s="1"/>
    </row>
    <row r="786" spans="14:16" x14ac:dyDescent="0.25">
      <c r="N786" s="1"/>
      <c r="O786" s="1"/>
      <c r="P786" s="1"/>
    </row>
    <row r="787" spans="14:16" x14ac:dyDescent="0.25">
      <c r="N787" s="1"/>
      <c r="O787" s="1"/>
      <c r="P787" s="1"/>
    </row>
    <row r="788" spans="14:16" x14ac:dyDescent="0.25">
      <c r="N788" s="1"/>
      <c r="O788" s="1"/>
      <c r="P788" s="1"/>
    </row>
    <row r="789" spans="14:16" x14ac:dyDescent="0.25">
      <c r="N789" s="1"/>
      <c r="O789" s="1"/>
      <c r="P789" s="1"/>
    </row>
    <row r="790" spans="14:16" x14ac:dyDescent="0.25">
      <c r="N790" s="1"/>
      <c r="O790" s="1"/>
      <c r="P790" s="1"/>
    </row>
    <row r="791" spans="14:16" x14ac:dyDescent="0.25">
      <c r="N791" s="1"/>
      <c r="O791" s="1"/>
      <c r="P791" s="1"/>
    </row>
    <row r="792" spans="14:16" x14ac:dyDescent="0.25">
      <c r="N792" s="1"/>
      <c r="O792" s="1"/>
      <c r="P792" s="1"/>
    </row>
    <row r="793" spans="14:16" x14ac:dyDescent="0.25">
      <c r="N793" s="1"/>
      <c r="O793" s="1"/>
      <c r="P793" s="1"/>
    </row>
    <row r="794" spans="14:16" x14ac:dyDescent="0.25">
      <c r="N794" s="1"/>
      <c r="O794" s="1"/>
      <c r="P794" s="1"/>
    </row>
    <row r="795" spans="14:16" x14ac:dyDescent="0.25">
      <c r="N795" s="1"/>
      <c r="O795" s="1"/>
      <c r="P795" s="1"/>
    </row>
    <row r="796" spans="14:16" x14ac:dyDescent="0.25">
      <c r="N796" s="1"/>
      <c r="O796" s="1"/>
      <c r="P796" s="1"/>
    </row>
    <row r="797" spans="14:16" x14ac:dyDescent="0.25">
      <c r="N797" s="1"/>
      <c r="O797" s="1"/>
      <c r="P797" s="1"/>
    </row>
    <row r="798" spans="14:16" x14ac:dyDescent="0.25">
      <c r="N798" s="1"/>
      <c r="O798" s="1"/>
      <c r="P798" s="1"/>
    </row>
    <row r="799" spans="14:16" x14ac:dyDescent="0.25">
      <c r="N799" s="1"/>
      <c r="O799" s="1"/>
      <c r="P799" s="1"/>
    </row>
    <row r="800" spans="14:16" x14ac:dyDescent="0.25">
      <c r="N800" s="1"/>
      <c r="O800" s="1"/>
      <c r="P800" s="1"/>
    </row>
    <row r="801" spans="14:16" x14ac:dyDescent="0.25">
      <c r="N801" s="1"/>
      <c r="O801" s="1"/>
      <c r="P801" s="1"/>
    </row>
    <row r="802" spans="14:16" x14ac:dyDescent="0.25">
      <c r="N802" s="1"/>
      <c r="O802" s="1"/>
      <c r="P802" s="1"/>
    </row>
    <row r="803" spans="14:16" x14ac:dyDescent="0.25">
      <c r="N803" s="1"/>
      <c r="O803" s="1"/>
      <c r="P803" s="1"/>
    </row>
    <row r="804" spans="14:16" x14ac:dyDescent="0.25">
      <c r="N804" s="1"/>
      <c r="O804" s="1"/>
      <c r="P804" s="1"/>
    </row>
    <row r="805" spans="14:16" x14ac:dyDescent="0.25">
      <c r="N805" s="1"/>
      <c r="O805" s="1"/>
      <c r="P805" s="1"/>
    </row>
    <row r="806" spans="14:16" x14ac:dyDescent="0.25">
      <c r="N806" s="1"/>
      <c r="O806" s="1"/>
      <c r="P806" s="1"/>
    </row>
    <row r="807" spans="14:16" x14ac:dyDescent="0.25">
      <c r="N807" s="1"/>
      <c r="O807" s="1"/>
      <c r="P807" s="1"/>
    </row>
    <row r="808" spans="14:16" x14ac:dyDescent="0.25">
      <c r="N808" s="1"/>
      <c r="O808" s="1"/>
      <c r="P808" s="1"/>
    </row>
    <row r="809" spans="14:16" x14ac:dyDescent="0.25">
      <c r="N809" s="1"/>
      <c r="O809" s="1"/>
      <c r="P809" s="1"/>
    </row>
    <row r="810" spans="14:16" x14ac:dyDescent="0.25">
      <c r="N810" s="1"/>
      <c r="O810" s="1"/>
      <c r="P810" s="1"/>
    </row>
    <row r="811" spans="14:16" x14ac:dyDescent="0.25">
      <c r="N811" s="1"/>
      <c r="O811" s="1"/>
      <c r="P811" s="1"/>
    </row>
    <row r="812" spans="14:16" x14ac:dyDescent="0.25">
      <c r="N812" s="1"/>
      <c r="O812" s="1"/>
      <c r="P812" s="1"/>
    </row>
    <row r="813" spans="14:16" x14ac:dyDescent="0.25">
      <c r="N813" s="1"/>
      <c r="O813" s="1"/>
      <c r="P813" s="1"/>
    </row>
    <row r="814" spans="14:16" x14ac:dyDescent="0.25">
      <c r="N814" s="1"/>
      <c r="O814" s="1"/>
      <c r="P814" s="1"/>
    </row>
    <row r="815" spans="14:16" x14ac:dyDescent="0.25">
      <c r="N815" s="1"/>
      <c r="O815" s="1"/>
      <c r="P815" s="1"/>
    </row>
    <row r="816" spans="14:16" x14ac:dyDescent="0.25">
      <c r="N816" s="1"/>
      <c r="O816" s="1"/>
      <c r="P816" s="1"/>
    </row>
    <row r="817" spans="14:16" x14ac:dyDescent="0.25">
      <c r="N817" s="1"/>
      <c r="O817" s="1"/>
      <c r="P817" s="1"/>
    </row>
    <row r="818" spans="14:16" x14ac:dyDescent="0.25">
      <c r="N818" s="1"/>
      <c r="O818" s="1"/>
      <c r="P818" s="1"/>
    </row>
    <row r="819" spans="14:16" x14ac:dyDescent="0.25">
      <c r="N819" s="1"/>
      <c r="O819" s="1"/>
      <c r="P819" s="1"/>
    </row>
    <row r="820" spans="14:16" x14ac:dyDescent="0.25">
      <c r="N820" s="1"/>
      <c r="O820" s="1"/>
      <c r="P820" s="1"/>
    </row>
    <row r="821" spans="14:16" x14ac:dyDescent="0.25">
      <c r="N821" s="1"/>
      <c r="O821" s="1"/>
      <c r="P821" s="1"/>
    </row>
    <row r="822" spans="14:16" x14ac:dyDescent="0.25">
      <c r="N822" s="1"/>
      <c r="O822" s="1"/>
      <c r="P822" s="1"/>
    </row>
    <row r="823" spans="14:16" x14ac:dyDescent="0.25">
      <c r="N823" s="1"/>
      <c r="O823" s="1"/>
      <c r="P823" s="1"/>
    </row>
    <row r="824" spans="14:16" x14ac:dyDescent="0.25">
      <c r="N824" s="1"/>
      <c r="O824" s="1"/>
      <c r="P824" s="1"/>
    </row>
    <row r="825" spans="14:16" x14ac:dyDescent="0.25">
      <c r="N825" s="1"/>
      <c r="O825" s="1"/>
      <c r="P825" s="1"/>
    </row>
    <row r="826" spans="14:16" x14ac:dyDescent="0.25">
      <c r="N826" s="1"/>
      <c r="O826" s="1"/>
      <c r="P826" s="1"/>
    </row>
    <row r="827" spans="14:16" x14ac:dyDescent="0.25">
      <c r="N827" s="1"/>
      <c r="O827" s="1"/>
      <c r="P827" s="1"/>
    </row>
    <row r="828" spans="14:16" x14ac:dyDescent="0.25">
      <c r="N828" s="1"/>
      <c r="O828" s="1"/>
      <c r="P828" s="1"/>
    </row>
    <row r="829" spans="14:16" x14ac:dyDescent="0.25">
      <c r="N829" s="1"/>
      <c r="O829" s="1"/>
      <c r="P829" s="1"/>
    </row>
    <row r="830" spans="14:16" x14ac:dyDescent="0.25">
      <c r="N830" s="1"/>
      <c r="O830" s="1"/>
      <c r="P830" s="1"/>
    </row>
    <row r="831" spans="14:16" x14ac:dyDescent="0.25">
      <c r="N831" s="1"/>
      <c r="O831" s="1"/>
      <c r="P831" s="1"/>
    </row>
    <row r="832" spans="14:16" x14ac:dyDescent="0.25">
      <c r="N832" s="1"/>
      <c r="O832" s="1"/>
      <c r="P832" s="1"/>
    </row>
    <row r="833" spans="14:16" x14ac:dyDescent="0.25">
      <c r="N833" s="1"/>
      <c r="O833" s="1"/>
      <c r="P833" s="1"/>
    </row>
    <row r="834" spans="14:16" x14ac:dyDescent="0.25">
      <c r="N834" s="1"/>
      <c r="O834" s="1"/>
      <c r="P834" s="1"/>
    </row>
    <row r="835" spans="14:16" x14ac:dyDescent="0.25">
      <c r="N835" s="1"/>
      <c r="O835" s="1"/>
      <c r="P835" s="1"/>
    </row>
    <row r="836" spans="14:16" x14ac:dyDescent="0.25">
      <c r="N836" s="1"/>
      <c r="O836" s="1"/>
      <c r="P836" s="1"/>
    </row>
    <row r="837" spans="14:16" x14ac:dyDescent="0.25">
      <c r="N837" s="1"/>
      <c r="O837" s="1"/>
      <c r="P837" s="1"/>
    </row>
    <row r="838" spans="14:16" x14ac:dyDescent="0.25">
      <c r="N838" s="1"/>
      <c r="O838" s="1"/>
      <c r="P838" s="1"/>
    </row>
    <row r="839" spans="14:16" x14ac:dyDescent="0.25">
      <c r="N839" s="1"/>
      <c r="O839" s="1"/>
      <c r="P839" s="1"/>
    </row>
    <row r="840" spans="14:16" x14ac:dyDescent="0.25">
      <c r="N840" s="1"/>
      <c r="O840" s="1"/>
      <c r="P840" s="1"/>
    </row>
    <row r="841" spans="14:16" x14ac:dyDescent="0.25">
      <c r="N841" s="1"/>
      <c r="O841" s="1"/>
      <c r="P841" s="1"/>
    </row>
    <row r="842" spans="14:16" x14ac:dyDescent="0.25">
      <c r="N842" s="1"/>
      <c r="O842" s="1"/>
      <c r="P842" s="1"/>
    </row>
    <row r="843" spans="14:16" x14ac:dyDescent="0.25">
      <c r="N843" s="1"/>
      <c r="O843" s="1"/>
      <c r="P843" s="1"/>
    </row>
    <row r="844" spans="14:16" x14ac:dyDescent="0.25">
      <c r="N844" s="1"/>
      <c r="O844" s="1"/>
      <c r="P844" s="1"/>
    </row>
    <row r="845" spans="14:16" x14ac:dyDescent="0.25">
      <c r="N845" s="1"/>
      <c r="O845" s="1"/>
      <c r="P845" s="1"/>
    </row>
    <row r="846" spans="14:16" x14ac:dyDescent="0.25">
      <c r="N846" s="1"/>
      <c r="O846" s="1"/>
      <c r="P846" s="1"/>
    </row>
    <row r="847" spans="14:16" x14ac:dyDescent="0.25">
      <c r="N847" s="1"/>
      <c r="O847" s="1"/>
      <c r="P847" s="1"/>
    </row>
    <row r="848" spans="14:16" x14ac:dyDescent="0.25">
      <c r="N848" s="1"/>
      <c r="O848" s="1"/>
      <c r="P848" s="1"/>
    </row>
    <row r="849" spans="14:16" x14ac:dyDescent="0.25">
      <c r="N849" s="1"/>
      <c r="O849" s="1"/>
      <c r="P849" s="1"/>
    </row>
    <row r="850" spans="14:16" x14ac:dyDescent="0.25">
      <c r="N850" s="1"/>
      <c r="O850" s="1"/>
      <c r="P850" s="1"/>
    </row>
    <row r="851" spans="14:16" x14ac:dyDescent="0.25">
      <c r="N851" s="1"/>
      <c r="O851" s="1"/>
      <c r="P851" s="1"/>
    </row>
    <row r="852" spans="14:16" x14ac:dyDescent="0.25">
      <c r="N852" s="1"/>
      <c r="O852" s="1"/>
      <c r="P852" s="1"/>
    </row>
    <row r="853" spans="14:16" x14ac:dyDescent="0.25">
      <c r="N853" s="1"/>
      <c r="O853" s="1"/>
      <c r="P853" s="1"/>
    </row>
    <row r="854" spans="14:16" x14ac:dyDescent="0.25">
      <c r="N854" s="1"/>
      <c r="O854" s="1"/>
      <c r="P854" s="1"/>
    </row>
    <row r="855" spans="14:16" x14ac:dyDescent="0.25">
      <c r="N855" s="1"/>
      <c r="O855" s="1"/>
      <c r="P855" s="1"/>
    </row>
    <row r="856" spans="14:16" x14ac:dyDescent="0.25">
      <c r="N856" s="1"/>
      <c r="O856" s="1"/>
      <c r="P856" s="1"/>
    </row>
    <row r="857" spans="14:16" x14ac:dyDescent="0.25">
      <c r="N857" s="1"/>
      <c r="O857" s="1"/>
      <c r="P857" s="1"/>
    </row>
    <row r="858" spans="14:16" x14ac:dyDescent="0.25">
      <c r="N858" s="1"/>
      <c r="O858" s="1"/>
      <c r="P858" s="1"/>
    </row>
    <row r="859" spans="14:16" x14ac:dyDescent="0.25">
      <c r="N859" s="1"/>
      <c r="O859" s="1"/>
      <c r="P859" s="1"/>
    </row>
    <row r="860" spans="14:16" x14ac:dyDescent="0.25">
      <c r="N860" s="1"/>
      <c r="O860" s="1"/>
      <c r="P860" s="1"/>
    </row>
    <row r="861" spans="14:16" x14ac:dyDescent="0.25">
      <c r="N861" s="1"/>
      <c r="O861" s="1"/>
      <c r="P861" s="1"/>
    </row>
    <row r="862" spans="14:16" x14ac:dyDescent="0.25">
      <c r="N862" s="1"/>
      <c r="O862" s="1"/>
      <c r="P862" s="1"/>
    </row>
    <row r="863" spans="14:16" x14ac:dyDescent="0.25">
      <c r="N863" s="1"/>
      <c r="O863" s="1"/>
      <c r="P863" s="1"/>
    </row>
    <row r="864" spans="14:16" x14ac:dyDescent="0.25">
      <c r="N864" s="1"/>
      <c r="O864" s="1"/>
      <c r="P864" s="1"/>
    </row>
    <row r="865" spans="14:16" x14ac:dyDescent="0.25">
      <c r="N865" s="1"/>
      <c r="O865" s="1"/>
      <c r="P865" s="1"/>
    </row>
    <row r="866" spans="14:16" x14ac:dyDescent="0.25">
      <c r="N866" s="1"/>
      <c r="O866" s="1"/>
      <c r="P866" s="1"/>
    </row>
    <row r="867" spans="14:16" x14ac:dyDescent="0.25">
      <c r="N867" s="1"/>
      <c r="O867" s="1"/>
      <c r="P867" s="1"/>
    </row>
    <row r="868" spans="14:16" x14ac:dyDescent="0.25">
      <c r="N868" s="1"/>
      <c r="O868" s="1"/>
      <c r="P868" s="1"/>
    </row>
    <row r="869" spans="14:16" x14ac:dyDescent="0.25">
      <c r="N869" s="1"/>
      <c r="O869" s="1"/>
      <c r="P869" s="1"/>
    </row>
    <row r="870" spans="14:16" x14ac:dyDescent="0.25">
      <c r="N870" s="1"/>
      <c r="O870" s="1"/>
      <c r="P870" s="1"/>
    </row>
    <row r="871" spans="14:16" x14ac:dyDescent="0.25">
      <c r="N871" s="1"/>
      <c r="O871" s="1"/>
      <c r="P871" s="1"/>
    </row>
    <row r="872" spans="14:16" x14ac:dyDescent="0.25">
      <c r="N872" s="1"/>
      <c r="O872" s="1"/>
      <c r="P872" s="1"/>
    </row>
    <row r="873" spans="14:16" x14ac:dyDescent="0.25">
      <c r="N873" s="1"/>
      <c r="O873" s="1"/>
      <c r="P873" s="1"/>
    </row>
    <row r="874" spans="14:16" x14ac:dyDescent="0.25">
      <c r="N874" s="1"/>
      <c r="O874" s="1"/>
      <c r="P874" s="1"/>
    </row>
    <row r="875" spans="14:16" x14ac:dyDescent="0.25">
      <c r="N875" s="1"/>
      <c r="O875" s="1"/>
      <c r="P875" s="1"/>
    </row>
    <row r="876" spans="14:16" x14ac:dyDescent="0.25">
      <c r="N876" s="1"/>
      <c r="O876" s="1"/>
      <c r="P876" s="1"/>
    </row>
    <row r="877" spans="14:16" x14ac:dyDescent="0.25">
      <c r="N877" s="1"/>
      <c r="O877" s="1"/>
      <c r="P877" s="1"/>
    </row>
    <row r="878" spans="14:16" x14ac:dyDescent="0.25">
      <c r="N878" s="1"/>
      <c r="O878" s="1"/>
      <c r="P878" s="1"/>
    </row>
    <row r="879" spans="14:16" x14ac:dyDescent="0.25">
      <c r="N879" s="1"/>
      <c r="O879" s="1"/>
      <c r="P879" s="1"/>
    </row>
    <row r="880" spans="14:16" x14ac:dyDescent="0.25">
      <c r="N880" s="1"/>
      <c r="O880" s="1"/>
      <c r="P880" s="1"/>
    </row>
    <row r="881" spans="14:16" x14ac:dyDescent="0.25">
      <c r="N881" s="1"/>
      <c r="O881" s="1"/>
      <c r="P881" s="1"/>
    </row>
    <row r="882" spans="14:16" x14ac:dyDescent="0.25">
      <c r="N882" s="1"/>
      <c r="O882" s="1"/>
      <c r="P882" s="1"/>
    </row>
    <row r="883" spans="14:16" x14ac:dyDescent="0.25">
      <c r="N883" s="1"/>
      <c r="O883" s="1"/>
      <c r="P883" s="1"/>
    </row>
    <row r="884" spans="14:16" x14ac:dyDescent="0.25">
      <c r="N884" s="1"/>
      <c r="O884" s="1"/>
      <c r="P884" s="1"/>
    </row>
    <row r="885" spans="14:16" x14ac:dyDescent="0.25">
      <c r="N885" s="1"/>
      <c r="O885" s="1"/>
      <c r="P885" s="1"/>
    </row>
    <row r="886" spans="14:16" x14ac:dyDescent="0.25">
      <c r="N886" s="1"/>
      <c r="O886" s="1"/>
      <c r="P886" s="1"/>
    </row>
    <row r="887" spans="14:16" x14ac:dyDescent="0.25">
      <c r="N887" s="1"/>
      <c r="O887" s="1"/>
      <c r="P887" s="1"/>
    </row>
    <row r="888" spans="14:16" x14ac:dyDescent="0.25">
      <c r="N888" s="1"/>
      <c r="O888" s="1"/>
      <c r="P888" s="1"/>
    </row>
    <row r="889" spans="14:16" x14ac:dyDescent="0.25">
      <c r="N889" s="1"/>
      <c r="O889" s="1"/>
      <c r="P889" s="1"/>
    </row>
    <row r="890" spans="14:16" x14ac:dyDescent="0.25">
      <c r="N890" s="1"/>
      <c r="O890" s="1"/>
      <c r="P890" s="1"/>
    </row>
    <row r="891" spans="14:16" x14ac:dyDescent="0.25">
      <c r="N891" s="1"/>
      <c r="O891" s="1"/>
      <c r="P891" s="1"/>
    </row>
    <row r="892" spans="14:16" x14ac:dyDescent="0.25">
      <c r="N892" s="1"/>
      <c r="O892" s="1"/>
      <c r="P892" s="1"/>
    </row>
    <row r="893" spans="14:16" x14ac:dyDescent="0.25">
      <c r="N893" s="1"/>
      <c r="O893" s="1"/>
      <c r="P893" s="1"/>
    </row>
    <row r="894" spans="14:16" x14ac:dyDescent="0.25">
      <c r="N894" s="1"/>
      <c r="O894" s="1"/>
      <c r="P894" s="1"/>
    </row>
    <row r="895" spans="14:16" x14ac:dyDescent="0.25">
      <c r="N895" s="1"/>
      <c r="O895" s="1"/>
      <c r="P895" s="1"/>
    </row>
    <row r="896" spans="14:16" x14ac:dyDescent="0.25">
      <c r="N896" s="1"/>
      <c r="O896" s="1"/>
      <c r="P896" s="1"/>
    </row>
    <row r="897" spans="14:16" x14ac:dyDescent="0.25">
      <c r="N897" s="1"/>
      <c r="O897" s="1"/>
      <c r="P897" s="1"/>
    </row>
    <row r="898" spans="14:16" x14ac:dyDescent="0.25">
      <c r="N898" s="1"/>
      <c r="O898" s="1"/>
      <c r="P898" s="1"/>
    </row>
    <row r="899" spans="14:16" x14ac:dyDescent="0.25">
      <c r="N899" s="1"/>
      <c r="O899" s="1"/>
      <c r="P899" s="1"/>
    </row>
    <row r="900" spans="14:16" x14ac:dyDescent="0.25">
      <c r="N900" s="1"/>
      <c r="O900" s="1"/>
      <c r="P900" s="1"/>
    </row>
    <row r="901" spans="14:16" x14ac:dyDescent="0.25">
      <c r="N901" s="1"/>
      <c r="O901" s="1"/>
      <c r="P901" s="1"/>
    </row>
    <row r="902" spans="14:16" x14ac:dyDescent="0.25">
      <c r="N902" s="1"/>
      <c r="O902" s="1"/>
      <c r="P902" s="1"/>
    </row>
    <row r="903" spans="14:16" x14ac:dyDescent="0.25">
      <c r="N903" s="1"/>
      <c r="O903" s="1"/>
      <c r="P903" s="1"/>
    </row>
    <row r="904" spans="14:16" x14ac:dyDescent="0.25">
      <c r="N904" s="1"/>
      <c r="O904" s="1"/>
      <c r="P904" s="1"/>
    </row>
    <row r="905" spans="14:16" x14ac:dyDescent="0.25">
      <c r="N905" s="1"/>
      <c r="O905" s="1"/>
      <c r="P905" s="1"/>
    </row>
    <row r="906" spans="14:16" x14ac:dyDescent="0.25">
      <c r="N906" s="1"/>
      <c r="O906" s="1"/>
      <c r="P906" s="1"/>
    </row>
    <row r="907" spans="14:16" x14ac:dyDescent="0.25">
      <c r="N907" s="1"/>
      <c r="O907" s="1"/>
      <c r="P907" s="1"/>
    </row>
    <row r="908" spans="14:16" x14ac:dyDescent="0.25">
      <c r="N908" s="1"/>
      <c r="O908" s="1"/>
      <c r="P908" s="1"/>
    </row>
    <row r="909" spans="14:16" x14ac:dyDescent="0.25">
      <c r="N909" s="1"/>
      <c r="O909" s="1"/>
      <c r="P909" s="1"/>
    </row>
    <row r="910" spans="14:16" x14ac:dyDescent="0.25">
      <c r="N910" s="1"/>
      <c r="O910" s="1"/>
      <c r="P910" s="1"/>
    </row>
    <row r="911" spans="14:16" x14ac:dyDescent="0.25">
      <c r="N911" s="1"/>
      <c r="O911" s="1"/>
      <c r="P911" s="1"/>
    </row>
    <row r="912" spans="14:16" x14ac:dyDescent="0.25">
      <c r="N912" s="1"/>
      <c r="O912" s="1"/>
      <c r="P912" s="1"/>
    </row>
    <row r="913" spans="14:16" x14ac:dyDescent="0.25">
      <c r="N913" s="1"/>
      <c r="O913" s="1"/>
      <c r="P913" s="1"/>
    </row>
    <row r="914" spans="14:16" x14ac:dyDescent="0.25">
      <c r="N914" s="1"/>
      <c r="O914" s="1"/>
      <c r="P914" s="1"/>
    </row>
    <row r="915" spans="14:16" x14ac:dyDescent="0.25">
      <c r="N915" s="1"/>
      <c r="O915" s="1"/>
      <c r="P915" s="1"/>
    </row>
    <row r="916" spans="14:16" x14ac:dyDescent="0.25">
      <c r="N916" s="1"/>
      <c r="O916" s="1"/>
      <c r="P916" s="1"/>
    </row>
    <row r="917" spans="14:16" x14ac:dyDescent="0.25">
      <c r="N917" s="1"/>
      <c r="O917" s="1"/>
      <c r="P917" s="1"/>
    </row>
    <row r="918" spans="14:16" x14ac:dyDescent="0.25">
      <c r="N918" s="1"/>
      <c r="O918" s="1"/>
      <c r="P918" s="1"/>
    </row>
    <row r="919" spans="14:16" x14ac:dyDescent="0.25">
      <c r="N919" s="1"/>
      <c r="O919" s="1"/>
      <c r="P919" s="1"/>
    </row>
    <row r="920" spans="14:16" x14ac:dyDescent="0.25">
      <c r="N920" s="1"/>
      <c r="O920" s="1"/>
      <c r="P920" s="1"/>
    </row>
    <row r="921" spans="14:16" x14ac:dyDescent="0.25">
      <c r="N921" s="1"/>
      <c r="O921" s="1"/>
      <c r="P921" s="1"/>
    </row>
    <row r="922" spans="14:16" x14ac:dyDescent="0.25">
      <c r="N922" s="1"/>
      <c r="O922" s="1"/>
      <c r="P922" s="1"/>
    </row>
    <row r="923" spans="14:16" x14ac:dyDescent="0.25">
      <c r="N923" s="1"/>
      <c r="O923" s="1"/>
      <c r="P923" s="1"/>
    </row>
    <row r="924" spans="14:16" x14ac:dyDescent="0.25">
      <c r="N924" s="1"/>
      <c r="O924" s="1"/>
      <c r="P924" s="1"/>
    </row>
    <row r="925" spans="14:16" x14ac:dyDescent="0.25">
      <c r="N925" s="1"/>
      <c r="O925" s="1"/>
      <c r="P925" s="1"/>
    </row>
    <row r="926" spans="14:16" x14ac:dyDescent="0.25">
      <c r="N926" s="1"/>
      <c r="O926" s="1"/>
      <c r="P926" s="1"/>
    </row>
    <row r="927" spans="14:16" x14ac:dyDescent="0.25">
      <c r="N927" s="1"/>
      <c r="O927" s="1"/>
      <c r="P927" s="1"/>
    </row>
    <row r="928" spans="14:16" x14ac:dyDescent="0.25">
      <c r="N928" s="1"/>
      <c r="O928" s="1"/>
      <c r="P928" s="1"/>
    </row>
    <row r="929" spans="14:16" x14ac:dyDescent="0.25">
      <c r="N929" s="1"/>
      <c r="O929" s="1"/>
      <c r="P929" s="1"/>
    </row>
    <row r="930" spans="14:16" x14ac:dyDescent="0.25">
      <c r="N930" s="1"/>
      <c r="O930" s="1"/>
      <c r="P930" s="1"/>
    </row>
    <row r="931" spans="14:16" x14ac:dyDescent="0.25">
      <c r="N931" s="1"/>
      <c r="O931" s="1"/>
      <c r="P931" s="1"/>
    </row>
    <row r="932" spans="14:16" x14ac:dyDescent="0.25">
      <c r="N932" s="1"/>
      <c r="O932" s="1"/>
      <c r="P932" s="1"/>
    </row>
    <row r="933" spans="14:16" x14ac:dyDescent="0.25">
      <c r="N933" s="1"/>
      <c r="O933" s="1"/>
      <c r="P933" s="1"/>
    </row>
    <row r="934" spans="14:16" x14ac:dyDescent="0.25">
      <c r="N934" s="1"/>
      <c r="O934" s="1"/>
      <c r="P934" s="1"/>
    </row>
    <row r="935" spans="14:16" x14ac:dyDescent="0.25">
      <c r="N935" s="1"/>
      <c r="O935" s="1"/>
      <c r="P935" s="1"/>
    </row>
    <row r="936" spans="14:16" x14ac:dyDescent="0.25">
      <c r="N936" s="1"/>
      <c r="O936" s="1"/>
      <c r="P936" s="1"/>
    </row>
    <row r="937" spans="14:16" x14ac:dyDescent="0.25">
      <c r="N937" s="1"/>
      <c r="O937" s="1"/>
      <c r="P937" s="1"/>
    </row>
    <row r="938" spans="14:16" x14ac:dyDescent="0.25">
      <c r="N938" s="1"/>
      <c r="O938" s="1"/>
      <c r="P938" s="1"/>
    </row>
    <row r="939" spans="14:16" x14ac:dyDescent="0.25">
      <c r="N939" s="1"/>
      <c r="O939" s="1"/>
      <c r="P939" s="1"/>
    </row>
    <row r="940" spans="14:16" x14ac:dyDescent="0.25">
      <c r="N940" s="1"/>
      <c r="O940" s="1"/>
      <c r="P940" s="1"/>
    </row>
    <row r="941" spans="14:16" x14ac:dyDescent="0.25">
      <c r="N941" s="1"/>
      <c r="O941" s="1"/>
      <c r="P941" s="1"/>
    </row>
    <row r="942" spans="14:16" x14ac:dyDescent="0.25">
      <c r="N942" s="1"/>
      <c r="O942" s="1"/>
      <c r="P942" s="1"/>
    </row>
    <row r="943" spans="14:16" x14ac:dyDescent="0.25">
      <c r="N943" s="1"/>
      <c r="O943" s="1"/>
      <c r="P943" s="1"/>
    </row>
    <row r="944" spans="14:16" x14ac:dyDescent="0.25">
      <c r="N944" s="1"/>
      <c r="O944" s="1"/>
      <c r="P944" s="1"/>
    </row>
    <row r="945" spans="14:16" x14ac:dyDescent="0.25">
      <c r="N945" s="1"/>
      <c r="O945" s="1"/>
      <c r="P945" s="1"/>
    </row>
    <row r="946" spans="14:16" x14ac:dyDescent="0.25">
      <c r="N946" s="1"/>
      <c r="O946" s="1"/>
      <c r="P946" s="1"/>
    </row>
    <row r="947" spans="14:16" x14ac:dyDescent="0.25">
      <c r="N947" s="1"/>
      <c r="O947" s="1"/>
      <c r="P947" s="1"/>
    </row>
    <row r="948" spans="14:16" x14ac:dyDescent="0.25">
      <c r="N948" s="1"/>
      <c r="O948" s="1"/>
      <c r="P948" s="1"/>
    </row>
    <row r="949" spans="14:16" x14ac:dyDescent="0.25">
      <c r="N949" s="1"/>
      <c r="O949" s="1"/>
      <c r="P949" s="1"/>
    </row>
    <row r="950" spans="14:16" x14ac:dyDescent="0.25">
      <c r="N950" s="1"/>
      <c r="O950" s="1"/>
      <c r="P950" s="1"/>
    </row>
    <row r="951" spans="14:16" x14ac:dyDescent="0.25">
      <c r="N951" s="1"/>
      <c r="O951" s="1"/>
      <c r="P951" s="1"/>
    </row>
    <row r="952" spans="14:16" x14ac:dyDescent="0.25">
      <c r="N952" s="1"/>
      <c r="O952" s="1"/>
      <c r="P952" s="1"/>
    </row>
    <row r="953" spans="14:16" x14ac:dyDescent="0.25">
      <c r="N953" s="1"/>
      <c r="O953" s="1"/>
      <c r="P953" s="1"/>
    </row>
    <row r="954" spans="14:16" x14ac:dyDescent="0.25">
      <c r="N954" s="1"/>
      <c r="O954" s="1"/>
      <c r="P954" s="1"/>
    </row>
    <row r="955" spans="14:16" x14ac:dyDescent="0.25">
      <c r="N955" s="1"/>
      <c r="O955" s="1"/>
      <c r="P955" s="1"/>
    </row>
    <row r="956" spans="14:16" x14ac:dyDescent="0.25">
      <c r="N956" s="1"/>
      <c r="O956" s="1"/>
      <c r="P956" s="1"/>
    </row>
    <row r="957" spans="14:16" x14ac:dyDescent="0.25">
      <c r="N957" s="1"/>
      <c r="O957" s="1"/>
      <c r="P957" s="1"/>
    </row>
    <row r="958" spans="14:16" x14ac:dyDescent="0.25">
      <c r="N958" s="1"/>
      <c r="O958" s="1"/>
      <c r="P958" s="1"/>
    </row>
    <row r="959" spans="14:16" x14ac:dyDescent="0.25">
      <c r="N959" s="1"/>
      <c r="O959" s="1"/>
      <c r="P959" s="1"/>
    </row>
    <row r="960" spans="14:16" x14ac:dyDescent="0.25">
      <c r="N960" s="1"/>
      <c r="O960" s="1"/>
      <c r="P960" s="1"/>
    </row>
    <row r="961" spans="14:16" x14ac:dyDescent="0.25">
      <c r="N961" s="1"/>
      <c r="O961" s="1"/>
      <c r="P961" s="1"/>
    </row>
    <row r="962" spans="14:16" x14ac:dyDescent="0.25">
      <c r="N962" s="1"/>
      <c r="O962" s="1"/>
      <c r="P962" s="1"/>
    </row>
    <row r="963" spans="14:16" x14ac:dyDescent="0.25">
      <c r="N963" s="1"/>
      <c r="O963" s="1"/>
      <c r="P963" s="1"/>
    </row>
    <row r="964" spans="14:16" x14ac:dyDescent="0.25">
      <c r="N964" s="1"/>
      <c r="O964" s="1"/>
      <c r="P964" s="1"/>
    </row>
    <row r="965" spans="14:16" x14ac:dyDescent="0.25">
      <c r="N965" s="1"/>
      <c r="O965" s="1"/>
      <c r="P965" s="1"/>
    </row>
    <row r="966" spans="14:16" x14ac:dyDescent="0.25">
      <c r="N966" s="1"/>
      <c r="O966" s="1"/>
      <c r="P966" s="1"/>
    </row>
    <row r="967" spans="14:16" x14ac:dyDescent="0.25">
      <c r="N967" s="1"/>
      <c r="O967" s="1"/>
      <c r="P967" s="1"/>
    </row>
    <row r="968" spans="14:16" x14ac:dyDescent="0.25">
      <c r="N968" s="1"/>
      <c r="O968" s="1"/>
      <c r="P968" s="1"/>
    </row>
    <row r="969" spans="14:16" x14ac:dyDescent="0.25">
      <c r="N969" s="1"/>
      <c r="O969" s="1"/>
      <c r="P969" s="1"/>
    </row>
    <row r="970" spans="14:16" x14ac:dyDescent="0.25">
      <c r="N970" s="1"/>
      <c r="O970" s="1"/>
      <c r="P970" s="1"/>
    </row>
    <row r="971" spans="14:16" x14ac:dyDescent="0.25">
      <c r="N971" s="1"/>
      <c r="O971" s="1"/>
      <c r="P971" s="1"/>
    </row>
    <row r="972" spans="14:16" x14ac:dyDescent="0.25">
      <c r="N972" s="1"/>
      <c r="O972" s="1"/>
      <c r="P972" s="1"/>
    </row>
    <row r="973" spans="14:16" x14ac:dyDescent="0.25">
      <c r="N973" s="1"/>
      <c r="O973" s="1"/>
      <c r="P973" s="1"/>
    </row>
    <row r="974" spans="14:16" x14ac:dyDescent="0.25">
      <c r="N974" s="1"/>
      <c r="O974" s="1"/>
      <c r="P974" s="1"/>
    </row>
    <row r="975" spans="14:16" x14ac:dyDescent="0.25">
      <c r="N975" s="1"/>
      <c r="O975" s="1"/>
      <c r="P975" s="1"/>
    </row>
    <row r="976" spans="14:16" x14ac:dyDescent="0.25">
      <c r="N976" s="1"/>
      <c r="O976" s="1"/>
      <c r="P976" s="1"/>
    </row>
    <row r="977" spans="14:16" x14ac:dyDescent="0.25">
      <c r="N977" s="1"/>
      <c r="O977" s="1"/>
      <c r="P977" s="1"/>
    </row>
    <row r="978" spans="14:16" x14ac:dyDescent="0.25">
      <c r="N978" s="1"/>
      <c r="O978" s="1"/>
      <c r="P978" s="1"/>
    </row>
    <row r="979" spans="14:16" x14ac:dyDescent="0.25">
      <c r="N979" s="1"/>
      <c r="O979" s="1"/>
      <c r="P979" s="1"/>
    </row>
    <row r="980" spans="14:16" x14ac:dyDescent="0.25">
      <c r="N980" s="1"/>
      <c r="O980" s="1"/>
      <c r="P980" s="1"/>
    </row>
    <row r="981" spans="14:16" x14ac:dyDescent="0.25">
      <c r="N981" s="1"/>
      <c r="O981" s="1"/>
      <c r="P981" s="1"/>
    </row>
    <row r="982" spans="14:16" x14ac:dyDescent="0.25">
      <c r="N982" s="1"/>
      <c r="O982" s="1"/>
      <c r="P982" s="1"/>
    </row>
    <row r="983" spans="14:16" x14ac:dyDescent="0.25">
      <c r="N983" s="1"/>
      <c r="O983" s="1"/>
      <c r="P983" s="1"/>
    </row>
    <row r="984" spans="14:16" x14ac:dyDescent="0.25">
      <c r="N984" s="1"/>
      <c r="O984" s="1"/>
      <c r="P984" s="1"/>
    </row>
    <row r="985" spans="14:16" x14ac:dyDescent="0.25">
      <c r="N985" s="1"/>
      <c r="O985" s="1"/>
      <c r="P985" s="1"/>
    </row>
    <row r="986" spans="14:16" x14ac:dyDescent="0.25">
      <c r="N986" s="1"/>
      <c r="O986" s="1"/>
      <c r="P986" s="1"/>
    </row>
    <row r="987" spans="14:16" x14ac:dyDescent="0.25">
      <c r="N987" s="1"/>
      <c r="O987" s="1"/>
      <c r="P987" s="1"/>
    </row>
    <row r="988" spans="14:16" x14ac:dyDescent="0.25">
      <c r="N988" s="1"/>
      <c r="O988" s="1"/>
      <c r="P988" s="1"/>
    </row>
    <row r="989" spans="14:16" x14ac:dyDescent="0.25">
      <c r="N989" s="1"/>
      <c r="O989" s="1"/>
      <c r="P989" s="1"/>
    </row>
    <row r="990" spans="14:16" x14ac:dyDescent="0.25">
      <c r="N990" s="1"/>
      <c r="O990" s="1"/>
      <c r="P990" s="1"/>
    </row>
    <row r="991" spans="14:16" x14ac:dyDescent="0.25">
      <c r="N991" s="1"/>
      <c r="O991" s="1"/>
      <c r="P991" s="1"/>
    </row>
    <row r="992" spans="14:16" x14ac:dyDescent="0.25">
      <c r="N992" s="1"/>
      <c r="O992" s="1"/>
      <c r="P992" s="1"/>
    </row>
    <row r="993" spans="14:16" x14ac:dyDescent="0.25">
      <c r="N993" s="1"/>
      <c r="O993" s="1"/>
      <c r="P993" s="1"/>
    </row>
    <row r="994" spans="14:16" x14ac:dyDescent="0.25">
      <c r="N994" s="1"/>
      <c r="O994" s="1"/>
      <c r="P994" s="1"/>
    </row>
    <row r="995" spans="14:16" x14ac:dyDescent="0.25">
      <c r="N995" s="1"/>
      <c r="O995" s="1"/>
      <c r="P995" s="1"/>
    </row>
    <row r="996" spans="14:16" x14ac:dyDescent="0.25">
      <c r="N996" s="1"/>
      <c r="O996" s="1"/>
      <c r="P996" s="1"/>
    </row>
    <row r="997" spans="14:16" x14ac:dyDescent="0.25">
      <c r="N997" s="1"/>
      <c r="O997" s="1"/>
      <c r="P997" s="1"/>
    </row>
    <row r="998" spans="14:16" x14ac:dyDescent="0.25">
      <c r="N998" s="1"/>
      <c r="O998" s="1"/>
      <c r="P998" s="1"/>
    </row>
    <row r="999" spans="14:16" x14ac:dyDescent="0.25">
      <c r="N999" s="1"/>
      <c r="O999" s="1"/>
      <c r="P999" s="1"/>
    </row>
    <row r="1000" spans="14:16" x14ac:dyDescent="0.25">
      <c r="N1000" s="1"/>
      <c r="O1000" s="1"/>
      <c r="P1000" s="1"/>
    </row>
    <row r="1001" spans="14:16" x14ac:dyDescent="0.25">
      <c r="N1001" s="1"/>
      <c r="O1001" s="1"/>
      <c r="P1001" s="1"/>
    </row>
    <row r="1002" spans="14:16" x14ac:dyDescent="0.25">
      <c r="N1002" s="1"/>
      <c r="O1002" s="1"/>
      <c r="P1002" s="1"/>
    </row>
    <row r="1003" spans="14:16" x14ac:dyDescent="0.25">
      <c r="N1003" s="1"/>
      <c r="O1003" s="1"/>
      <c r="P1003" s="1"/>
    </row>
    <row r="1004" spans="14:16" x14ac:dyDescent="0.25">
      <c r="N1004" s="1"/>
      <c r="O1004" s="1"/>
      <c r="P1004" s="1"/>
    </row>
    <row r="1005" spans="14:16" x14ac:dyDescent="0.25">
      <c r="N1005" s="1"/>
      <c r="O1005" s="1"/>
      <c r="P1005" s="1"/>
    </row>
    <row r="1006" spans="14:16" x14ac:dyDescent="0.25">
      <c r="N1006" s="1"/>
      <c r="O1006" s="1"/>
      <c r="P1006" s="1"/>
    </row>
    <row r="1007" spans="14:16" x14ac:dyDescent="0.25">
      <c r="N1007" s="1"/>
      <c r="O1007" s="1"/>
      <c r="P1007" s="1"/>
    </row>
    <row r="1008" spans="14:16" x14ac:dyDescent="0.25">
      <c r="N1008" s="1"/>
      <c r="O1008" s="1"/>
      <c r="P1008" s="1"/>
    </row>
    <row r="1009" spans="14:16" x14ac:dyDescent="0.25">
      <c r="N1009" s="1"/>
      <c r="O1009" s="1"/>
      <c r="P1009" s="1"/>
    </row>
    <row r="1010" spans="14:16" x14ac:dyDescent="0.25">
      <c r="N1010" s="1"/>
      <c r="O1010" s="1"/>
      <c r="P1010" s="1"/>
    </row>
    <row r="1011" spans="14:16" x14ac:dyDescent="0.25">
      <c r="N1011" s="1"/>
      <c r="O1011" s="1"/>
      <c r="P1011" s="1"/>
    </row>
    <row r="1012" spans="14:16" x14ac:dyDescent="0.25">
      <c r="N1012" s="1"/>
      <c r="O1012" s="1"/>
      <c r="P1012" s="1"/>
    </row>
    <row r="1013" spans="14:16" x14ac:dyDescent="0.25">
      <c r="N1013" s="1"/>
      <c r="O1013" s="1"/>
      <c r="P1013" s="1"/>
    </row>
    <row r="1014" spans="14:16" x14ac:dyDescent="0.25">
      <c r="N1014" s="1"/>
      <c r="O1014" s="1"/>
      <c r="P1014" s="1"/>
    </row>
    <row r="1015" spans="14:16" x14ac:dyDescent="0.25">
      <c r="N1015" s="1"/>
      <c r="O1015" s="1"/>
      <c r="P1015" s="1"/>
    </row>
    <row r="1016" spans="14:16" x14ac:dyDescent="0.25">
      <c r="N1016" s="1"/>
      <c r="O1016" s="1"/>
      <c r="P1016" s="1"/>
    </row>
    <row r="1017" spans="14:16" x14ac:dyDescent="0.25">
      <c r="N1017" s="1"/>
      <c r="O1017" s="1"/>
      <c r="P1017" s="1"/>
    </row>
    <row r="1018" spans="14:16" x14ac:dyDescent="0.25">
      <c r="N1018" s="1"/>
      <c r="O1018" s="1"/>
      <c r="P1018" s="1"/>
    </row>
    <row r="1019" spans="14:16" x14ac:dyDescent="0.25">
      <c r="N1019" s="1"/>
      <c r="O1019" s="1"/>
      <c r="P1019" s="1"/>
    </row>
    <row r="1020" spans="14:16" x14ac:dyDescent="0.25">
      <c r="N1020" s="1"/>
      <c r="O1020" s="1"/>
      <c r="P1020" s="1"/>
    </row>
    <row r="1021" spans="14:16" x14ac:dyDescent="0.25">
      <c r="N1021" s="1"/>
      <c r="O1021" s="1"/>
      <c r="P1021" s="1"/>
    </row>
    <row r="1022" spans="14:16" x14ac:dyDescent="0.25">
      <c r="N1022" s="1"/>
      <c r="O1022" s="1"/>
      <c r="P1022" s="1"/>
    </row>
    <row r="1023" spans="14:16" x14ac:dyDescent="0.25">
      <c r="N1023" s="1"/>
      <c r="O1023" s="1"/>
      <c r="P1023" s="1"/>
    </row>
    <row r="1024" spans="14:16" x14ac:dyDescent="0.25">
      <c r="N1024" s="1"/>
      <c r="O1024" s="1"/>
      <c r="P1024" s="1"/>
    </row>
    <row r="1025" spans="14:16" x14ac:dyDescent="0.25">
      <c r="N1025" s="1"/>
      <c r="O1025" s="1"/>
      <c r="P1025" s="1"/>
    </row>
    <row r="1026" spans="14:16" x14ac:dyDescent="0.25">
      <c r="N1026" s="1"/>
      <c r="O1026" s="1"/>
      <c r="P1026" s="1"/>
    </row>
    <row r="1027" spans="14:16" x14ac:dyDescent="0.25">
      <c r="N1027" s="1"/>
      <c r="O1027" s="1"/>
      <c r="P1027" s="1"/>
    </row>
    <row r="1028" spans="14:16" x14ac:dyDescent="0.25">
      <c r="N1028" s="1"/>
      <c r="O1028" s="1"/>
      <c r="P1028" s="1"/>
    </row>
    <row r="1029" spans="14:16" x14ac:dyDescent="0.25">
      <c r="N1029" s="1"/>
      <c r="O1029" s="1"/>
      <c r="P1029" s="1"/>
    </row>
    <row r="1030" spans="14:16" x14ac:dyDescent="0.25">
      <c r="N1030" s="1"/>
      <c r="O1030" s="1"/>
      <c r="P1030" s="1"/>
    </row>
    <row r="1031" spans="14:16" x14ac:dyDescent="0.25">
      <c r="N1031" s="1"/>
      <c r="O1031" s="1"/>
      <c r="P1031" s="1"/>
    </row>
    <row r="1032" spans="14:16" x14ac:dyDescent="0.25">
      <c r="N1032" s="1"/>
      <c r="O1032" s="1"/>
      <c r="P1032" s="1"/>
    </row>
    <row r="1033" spans="14:16" x14ac:dyDescent="0.25">
      <c r="N1033" s="1"/>
      <c r="O1033" s="1"/>
      <c r="P1033" s="1"/>
    </row>
    <row r="1034" spans="14:16" x14ac:dyDescent="0.25">
      <c r="N1034" s="1"/>
      <c r="O1034" s="1"/>
      <c r="P1034" s="1"/>
    </row>
    <row r="1035" spans="14:16" x14ac:dyDescent="0.25">
      <c r="N1035" s="1"/>
      <c r="O1035" s="1"/>
      <c r="P1035" s="1"/>
    </row>
    <row r="1036" spans="14:16" x14ac:dyDescent="0.25">
      <c r="N1036" s="1"/>
      <c r="O1036" s="1"/>
      <c r="P1036" s="1"/>
    </row>
    <row r="1037" spans="14:16" x14ac:dyDescent="0.25">
      <c r="N1037" s="1"/>
      <c r="O1037" s="1"/>
      <c r="P1037" s="1"/>
    </row>
    <row r="1038" spans="14:16" x14ac:dyDescent="0.25">
      <c r="N1038" s="1"/>
      <c r="O1038" s="1"/>
      <c r="P1038" s="1"/>
    </row>
    <row r="1039" spans="14:16" x14ac:dyDescent="0.25">
      <c r="N1039" s="1"/>
      <c r="O1039" s="1"/>
      <c r="P1039" s="1"/>
    </row>
    <row r="1040" spans="14:16" x14ac:dyDescent="0.25">
      <c r="N1040" s="1"/>
      <c r="O1040" s="1"/>
      <c r="P1040" s="1"/>
    </row>
    <row r="1041" spans="14:16" x14ac:dyDescent="0.25">
      <c r="N1041" s="1"/>
      <c r="O1041" s="1"/>
      <c r="P1041" s="1"/>
    </row>
    <row r="1042" spans="14:16" x14ac:dyDescent="0.25">
      <c r="N1042" s="1"/>
      <c r="O1042" s="1"/>
      <c r="P1042" s="1"/>
    </row>
    <row r="1043" spans="14:16" x14ac:dyDescent="0.25">
      <c r="N1043" s="1"/>
      <c r="O1043" s="1"/>
      <c r="P1043" s="1"/>
    </row>
    <row r="1044" spans="14:16" x14ac:dyDescent="0.25">
      <c r="N1044" s="1"/>
      <c r="O1044" s="1"/>
      <c r="P1044" s="1"/>
    </row>
    <row r="1045" spans="14:16" x14ac:dyDescent="0.25">
      <c r="N1045" s="1"/>
      <c r="O1045" s="1"/>
      <c r="P1045" s="1"/>
    </row>
    <row r="1046" spans="14:16" x14ac:dyDescent="0.25">
      <c r="N1046" s="1"/>
      <c r="O1046" s="1"/>
      <c r="P1046" s="1"/>
    </row>
    <row r="1047" spans="14:16" x14ac:dyDescent="0.25">
      <c r="N1047" s="1"/>
      <c r="O1047" s="1"/>
      <c r="P1047" s="1"/>
    </row>
    <row r="1048" spans="14:16" x14ac:dyDescent="0.25">
      <c r="N1048" s="1"/>
      <c r="O1048" s="1"/>
      <c r="P1048" s="1"/>
    </row>
    <row r="1049" spans="14:16" x14ac:dyDescent="0.25">
      <c r="N1049" s="1"/>
      <c r="O1049" s="1"/>
      <c r="P1049" s="1"/>
    </row>
    <row r="1050" spans="14:16" x14ac:dyDescent="0.25">
      <c r="N1050" s="1"/>
      <c r="O1050" s="1"/>
      <c r="P1050" s="1"/>
    </row>
    <row r="1051" spans="14:16" x14ac:dyDescent="0.25">
      <c r="N1051" s="1"/>
      <c r="O1051" s="1"/>
      <c r="P1051" s="1"/>
    </row>
    <row r="1052" spans="14:16" x14ac:dyDescent="0.25">
      <c r="N1052" s="1"/>
      <c r="O1052" s="1"/>
      <c r="P1052" s="1"/>
    </row>
    <row r="1053" spans="14:16" x14ac:dyDescent="0.25">
      <c r="N1053" s="1"/>
      <c r="O1053" s="1"/>
      <c r="P1053" s="1"/>
    </row>
    <row r="1054" spans="14:16" x14ac:dyDescent="0.25">
      <c r="N1054" s="1"/>
      <c r="O1054" s="1"/>
      <c r="P1054" s="1"/>
    </row>
    <row r="1055" spans="14:16" x14ac:dyDescent="0.25">
      <c r="N1055" s="1"/>
      <c r="O1055" s="1"/>
      <c r="P1055" s="1"/>
    </row>
    <row r="1056" spans="14:16" x14ac:dyDescent="0.25">
      <c r="N1056" s="1"/>
      <c r="O1056" s="1"/>
      <c r="P1056" s="1"/>
    </row>
    <row r="1057" spans="14:16" x14ac:dyDescent="0.25">
      <c r="N1057" s="1"/>
      <c r="O1057" s="1"/>
      <c r="P1057" s="1"/>
    </row>
    <row r="1058" spans="14:16" x14ac:dyDescent="0.25">
      <c r="N1058" s="1"/>
      <c r="O1058" s="1"/>
      <c r="P1058" s="1"/>
    </row>
    <row r="1059" spans="14:16" x14ac:dyDescent="0.25">
      <c r="N1059" s="1"/>
      <c r="O1059" s="1"/>
      <c r="P1059" s="1"/>
    </row>
    <row r="1060" spans="14:16" x14ac:dyDescent="0.25">
      <c r="N1060" s="1"/>
      <c r="O1060" s="1"/>
      <c r="P1060" s="1"/>
    </row>
    <row r="1061" spans="14:16" x14ac:dyDescent="0.25">
      <c r="N1061" s="1"/>
      <c r="O1061" s="1"/>
      <c r="P1061" s="1"/>
    </row>
    <row r="1062" spans="14:16" x14ac:dyDescent="0.25">
      <c r="N1062" s="1"/>
      <c r="O1062" s="1"/>
      <c r="P1062" s="1"/>
    </row>
    <row r="1063" spans="14:16" x14ac:dyDescent="0.25">
      <c r="N1063" s="1"/>
      <c r="O1063" s="1"/>
      <c r="P1063" s="1"/>
    </row>
    <row r="1064" spans="14:16" x14ac:dyDescent="0.25">
      <c r="N1064" s="1"/>
      <c r="O1064" s="1"/>
      <c r="P1064" s="1"/>
    </row>
    <row r="1065" spans="14:16" x14ac:dyDescent="0.25">
      <c r="N1065" s="1"/>
      <c r="O1065" s="1"/>
      <c r="P1065" s="1"/>
    </row>
    <row r="1066" spans="14:16" x14ac:dyDescent="0.25">
      <c r="N1066" s="1"/>
      <c r="O1066" s="1"/>
      <c r="P1066" s="1"/>
    </row>
    <row r="1067" spans="14:16" x14ac:dyDescent="0.25">
      <c r="N1067" s="1"/>
      <c r="O1067" s="1"/>
      <c r="P1067" s="1"/>
    </row>
    <row r="1068" spans="14:16" x14ac:dyDescent="0.25">
      <c r="N1068" s="1"/>
      <c r="O1068" s="1"/>
      <c r="P1068" s="1"/>
    </row>
    <row r="1069" spans="14:16" x14ac:dyDescent="0.25">
      <c r="N1069" s="1"/>
      <c r="O1069" s="1"/>
      <c r="P1069" s="1"/>
    </row>
    <row r="1070" spans="14:16" x14ac:dyDescent="0.25">
      <c r="N1070" s="1"/>
      <c r="O1070" s="1"/>
      <c r="P1070" s="1"/>
    </row>
    <row r="1071" spans="14:16" x14ac:dyDescent="0.25">
      <c r="N1071" s="1"/>
      <c r="O1071" s="1"/>
      <c r="P1071" s="1"/>
    </row>
    <row r="1072" spans="14:16" x14ac:dyDescent="0.25">
      <c r="N1072" s="1"/>
      <c r="O1072" s="1"/>
      <c r="P1072" s="1"/>
    </row>
    <row r="1073" spans="14:16" x14ac:dyDescent="0.25">
      <c r="N1073" s="1"/>
      <c r="O1073" s="1"/>
      <c r="P1073" s="1"/>
    </row>
    <row r="1074" spans="14:16" x14ac:dyDescent="0.25">
      <c r="N1074" s="1"/>
      <c r="O1074" s="1"/>
      <c r="P1074" s="1"/>
    </row>
    <row r="1075" spans="14:16" x14ac:dyDescent="0.25">
      <c r="N1075" s="1"/>
      <c r="O1075" s="1"/>
      <c r="P1075" s="1"/>
    </row>
    <row r="1076" spans="14:16" x14ac:dyDescent="0.25">
      <c r="N1076" s="1"/>
      <c r="O1076" s="1"/>
      <c r="P1076" s="1"/>
    </row>
    <row r="1077" spans="14:16" x14ac:dyDescent="0.25">
      <c r="N1077" s="1"/>
      <c r="O1077" s="1"/>
      <c r="P1077" s="1"/>
    </row>
    <row r="1078" spans="14:16" x14ac:dyDescent="0.25">
      <c r="N1078" s="1"/>
      <c r="O1078" s="1"/>
      <c r="P1078" s="1"/>
    </row>
    <row r="1079" spans="14:16" x14ac:dyDescent="0.25">
      <c r="N1079" s="1"/>
      <c r="O1079" s="1"/>
      <c r="P1079" s="1"/>
    </row>
    <row r="1080" spans="14:16" x14ac:dyDescent="0.25">
      <c r="N1080" s="1"/>
      <c r="O1080" s="1"/>
      <c r="P1080" s="1"/>
    </row>
    <row r="1081" spans="14:16" x14ac:dyDescent="0.25">
      <c r="N1081" s="1"/>
      <c r="O1081" s="1"/>
      <c r="P1081" s="1"/>
    </row>
    <row r="1082" spans="14:16" x14ac:dyDescent="0.25">
      <c r="N1082" s="1"/>
      <c r="O1082" s="1"/>
      <c r="P1082" s="1"/>
    </row>
    <row r="1083" spans="14:16" x14ac:dyDescent="0.25">
      <c r="N1083" s="1"/>
      <c r="O1083" s="1"/>
      <c r="P1083" s="1"/>
    </row>
    <row r="1084" spans="14:16" x14ac:dyDescent="0.25">
      <c r="N1084" s="1"/>
      <c r="O1084" s="1"/>
      <c r="P1084" s="1"/>
    </row>
    <row r="1085" spans="14:16" x14ac:dyDescent="0.25">
      <c r="N1085" s="1"/>
      <c r="O1085" s="1"/>
      <c r="P1085" s="1"/>
    </row>
    <row r="1086" spans="14:16" x14ac:dyDescent="0.25">
      <c r="N1086" s="1"/>
      <c r="O1086" s="1"/>
      <c r="P1086" s="1"/>
    </row>
    <row r="1087" spans="14:16" x14ac:dyDescent="0.25">
      <c r="N1087" s="1"/>
      <c r="O1087" s="1"/>
      <c r="P1087" s="1"/>
    </row>
    <row r="1088" spans="14:16" x14ac:dyDescent="0.25">
      <c r="N1088" s="1"/>
      <c r="O1088" s="1"/>
      <c r="P1088" s="1"/>
    </row>
    <row r="1089" spans="14:16" x14ac:dyDescent="0.25">
      <c r="N1089" s="1"/>
      <c r="O1089" s="1"/>
      <c r="P1089" s="1"/>
    </row>
    <row r="1090" spans="14:16" x14ac:dyDescent="0.25">
      <c r="N1090" s="1"/>
      <c r="O1090" s="1"/>
      <c r="P1090" s="1"/>
    </row>
    <row r="1091" spans="14:16" x14ac:dyDescent="0.25">
      <c r="N1091" s="1"/>
      <c r="O1091" s="1"/>
      <c r="P1091" s="1"/>
    </row>
    <row r="1092" spans="14:16" x14ac:dyDescent="0.25">
      <c r="N1092" s="1"/>
      <c r="O1092" s="1"/>
      <c r="P1092" s="1"/>
    </row>
    <row r="1093" spans="14:16" x14ac:dyDescent="0.25">
      <c r="N1093" s="1"/>
      <c r="O1093" s="1"/>
      <c r="P1093" s="1"/>
    </row>
    <row r="1094" spans="14:16" x14ac:dyDescent="0.25">
      <c r="N1094" s="1"/>
      <c r="O1094" s="1"/>
      <c r="P1094" s="1"/>
    </row>
    <row r="1095" spans="14:16" x14ac:dyDescent="0.25">
      <c r="N1095" s="1"/>
      <c r="O1095" s="1"/>
      <c r="P1095" s="1"/>
    </row>
    <row r="1096" spans="14:16" x14ac:dyDescent="0.25">
      <c r="N1096" s="1"/>
      <c r="O1096" s="1"/>
      <c r="P1096" s="1"/>
    </row>
    <row r="1097" spans="14:16" x14ac:dyDescent="0.25">
      <c r="N1097" s="1"/>
      <c r="O1097" s="1"/>
      <c r="P1097" s="1"/>
    </row>
    <row r="1098" spans="14:16" x14ac:dyDescent="0.25">
      <c r="N1098" s="1"/>
      <c r="O1098" s="1"/>
      <c r="P1098" s="1"/>
    </row>
    <row r="1099" spans="14:16" x14ac:dyDescent="0.25">
      <c r="N1099" s="1"/>
      <c r="O1099" s="1"/>
      <c r="P1099" s="1"/>
    </row>
    <row r="1100" spans="14:16" x14ac:dyDescent="0.25">
      <c r="N1100" s="1"/>
      <c r="O1100" s="1"/>
      <c r="P1100" s="1"/>
    </row>
    <row r="1101" spans="14:16" x14ac:dyDescent="0.25">
      <c r="N1101" s="1"/>
      <c r="O1101" s="1"/>
      <c r="P1101" s="1"/>
    </row>
    <row r="1102" spans="14:16" x14ac:dyDescent="0.25">
      <c r="N1102" s="1"/>
      <c r="O1102" s="1"/>
      <c r="P1102" s="1"/>
    </row>
    <row r="1103" spans="14:16" x14ac:dyDescent="0.25">
      <c r="N1103" s="1"/>
      <c r="O1103" s="1"/>
      <c r="P1103" s="1"/>
    </row>
    <row r="1104" spans="14:16" x14ac:dyDescent="0.25">
      <c r="N1104" s="1"/>
      <c r="O1104" s="1"/>
      <c r="P1104" s="1"/>
    </row>
    <row r="1105" spans="14:16" x14ac:dyDescent="0.25">
      <c r="N1105" s="1"/>
      <c r="O1105" s="1"/>
      <c r="P1105" s="1"/>
    </row>
    <row r="1106" spans="14:16" x14ac:dyDescent="0.25">
      <c r="N1106" s="1"/>
      <c r="O1106" s="1"/>
      <c r="P1106" s="1"/>
    </row>
    <row r="1107" spans="14:16" x14ac:dyDescent="0.25">
      <c r="N1107" s="1"/>
      <c r="O1107" s="1"/>
      <c r="P1107" s="1"/>
    </row>
    <row r="1108" spans="14:16" x14ac:dyDescent="0.25">
      <c r="N1108" s="1"/>
      <c r="O1108" s="1"/>
      <c r="P1108" s="1"/>
    </row>
    <row r="1109" spans="14:16" x14ac:dyDescent="0.25">
      <c r="N1109" s="1"/>
      <c r="O1109" s="1"/>
      <c r="P1109" s="1"/>
    </row>
    <row r="1110" spans="14:16" x14ac:dyDescent="0.25">
      <c r="N1110" s="1"/>
      <c r="O1110" s="1"/>
      <c r="P1110" s="1"/>
    </row>
    <row r="1111" spans="14:16" x14ac:dyDescent="0.25">
      <c r="N1111" s="1"/>
      <c r="O1111" s="1"/>
      <c r="P1111" s="1"/>
    </row>
    <row r="1112" spans="14:16" x14ac:dyDescent="0.25">
      <c r="N1112" s="1"/>
      <c r="O1112" s="1"/>
      <c r="P1112" s="1"/>
    </row>
    <row r="1113" spans="14:16" x14ac:dyDescent="0.25">
      <c r="N1113" s="1"/>
      <c r="O1113" s="1"/>
      <c r="P1113" s="1"/>
    </row>
    <row r="1114" spans="14:16" x14ac:dyDescent="0.25">
      <c r="N1114" s="1"/>
      <c r="O1114" s="1"/>
      <c r="P1114" s="1"/>
    </row>
    <row r="1115" spans="14:16" x14ac:dyDescent="0.25">
      <c r="N1115" s="1"/>
      <c r="O1115" s="1"/>
      <c r="P1115" s="1"/>
    </row>
    <row r="1116" spans="14:16" x14ac:dyDescent="0.25">
      <c r="N1116" s="1"/>
      <c r="O1116" s="1"/>
      <c r="P1116" s="1"/>
    </row>
    <row r="1117" spans="14:16" x14ac:dyDescent="0.25">
      <c r="N1117" s="1"/>
      <c r="O1117" s="1"/>
      <c r="P1117" s="1"/>
    </row>
    <row r="1118" spans="14:16" x14ac:dyDescent="0.25">
      <c r="N1118" s="1"/>
      <c r="O1118" s="1"/>
      <c r="P1118" s="1"/>
    </row>
    <row r="1119" spans="14:16" x14ac:dyDescent="0.25">
      <c r="N1119" s="1"/>
      <c r="O1119" s="1"/>
      <c r="P1119" s="1"/>
    </row>
    <row r="1120" spans="14:16" x14ac:dyDescent="0.25">
      <c r="N1120" s="1"/>
      <c r="O1120" s="1"/>
      <c r="P1120" s="1"/>
    </row>
    <row r="1121" spans="14:16" x14ac:dyDescent="0.25">
      <c r="N1121" s="1"/>
      <c r="O1121" s="1"/>
      <c r="P1121" s="1"/>
    </row>
    <row r="1122" spans="14:16" x14ac:dyDescent="0.25">
      <c r="N1122" s="1"/>
      <c r="O1122" s="1"/>
      <c r="P1122" s="1"/>
    </row>
    <row r="1123" spans="14:16" x14ac:dyDescent="0.25">
      <c r="N1123" s="1"/>
      <c r="O1123" s="1"/>
      <c r="P1123" s="1"/>
    </row>
    <row r="1124" spans="14:16" x14ac:dyDescent="0.25">
      <c r="N1124" s="1"/>
      <c r="O1124" s="1"/>
      <c r="P1124" s="1"/>
    </row>
    <row r="1125" spans="14:16" x14ac:dyDescent="0.25">
      <c r="N1125" s="1"/>
      <c r="O1125" s="1"/>
      <c r="P1125" s="1"/>
    </row>
    <row r="1126" spans="14:16" x14ac:dyDescent="0.25">
      <c r="N1126" s="1"/>
      <c r="O1126" s="1"/>
      <c r="P1126" s="1"/>
    </row>
    <row r="1127" spans="14:16" x14ac:dyDescent="0.25">
      <c r="N1127" s="1"/>
      <c r="O1127" s="1"/>
      <c r="P1127" s="1"/>
    </row>
    <row r="1128" spans="14:16" x14ac:dyDescent="0.25">
      <c r="N1128" s="1"/>
      <c r="O1128" s="1"/>
      <c r="P1128" s="1"/>
    </row>
    <row r="1129" spans="14:16" x14ac:dyDescent="0.25">
      <c r="N1129" s="1"/>
      <c r="O1129" s="1"/>
      <c r="P1129" s="1"/>
    </row>
    <row r="1130" spans="14:16" x14ac:dyDescent="0.25">
      <c r="N1130" s="1"/>
      <c r="O1130" s="1"/>
      <c r="P1130" s="1"/>
    </row>
    <row r="1131" spans="14:16" x14ac:dyDescent="0.25">
      <c r="N1131" s="1"/>
      <c r="O1131" s="1"/>
      <c r="P1131" s="1"/>
    </row>
    <row r="1132" spans="14:16" x14ac:dyDescent="0.25">
      <c r="N1132" s="1"/>
      <c r="O1132" s="1"/>
      <c r="P1132" s="1"/>
    </row>
    <row r="1133" spans="14:16" x14ac:dyDescent="0.25">
      <c r="N1133" s="1"/>
      <c r="O1133" s="1"/>
      <c r="P1133" s="1"/>
    </row>
    <row r="1134" spans="14:16" x14ac:dyDescent="0.25">
      <c r="N1134" s="1"/>
      <c r="O1134" s="1"/>
      <c r="P1134" s="1"/>
    </row>
    <row r="1135" spans="14:16" x14ac:dyDescent="0.25">
      <c r="N1135" s="1"/>
      <c r="O1135" s="1"/>
      <c r="P1135" s="1"/>
    </row>
    <row r="1136" spans="14:16" x14ac:dyDescent="0.25">
      <c r="N1136" s="1"/>
      <c r="O1136" s="1"/>
      <c r="P1136" s="1"/>
    </row>
    <row r="1137" spans="14:16" x14ac:dyDescent="0.25">
      <c r="N1137" s="1"/>
      <c r="O1137" s="1"/>
      <c r="P1137" s="1"/>
    </row>
    <row r="1138" spans="14:16" x14ac:dyDescent="0.25">
      <c r="N1138" s="1"/>
      <c r="O1138" s="1"/>
      <c r="P1138" s="1"/>
    </row>
    <row r="1139" spans="14:16" x14ac:dyDescent="0.25">
      <c r="N1139" s="1"/>
      <c r="O1139" s="1"/>
      <c r="P1139" s="1"/>
    </row>
    <row r="1140" spans="14:16" x14ac:dyDescent="0.25">
      <c r="N1140" s="1"/>
      <c r="O1140" s="1"/>
      <c r="P1140" s="1"/>
    </row>
    <row r="1141" spans="14:16" x14ac:dyDescent="0.25">
      <c r="N1141" s="1"/>
      <c r="O1141" s="1"/>
      <c r="P1141" s="1"/>
    </row>
    <row r="1142" spans="14:16" x14ac:dyDescent="0.25">
      <c r="N1142" s="1"/>
      <c r="O1142" s="1"/>
      <c r="P1142" s="1"/>
    </row>
    <row r="1143" spans="14:16" x14ac:dyDescent="0.25">
      <c r="N1143" s="1"/>
      <c r="O1143" s="1"/>
      <c r="P1143" s="1"/>
    </row>
    <row r="1144" spans="14:16" x14ac:dyDescent="0.25">
      <c r="N1144" s="1"/>
      <c r="O1144" s="1"/>
      <c r="P1144" s="1"/>
    </row>
    <row r="1145" spans="14:16" x14ac:dyDescent="0.25">
      <c r="N1145" s="1"/>
      <c r="O1145" s="1"/>
      <c r="P1145" s="1"/>
    </row>
    <row r="1146" spans="14:16" x14ac:dyDescent="0.25">
      <c r="N1146" s="1"/>
      <c r="O1146" s="1"/>
      <c r="P1146" s="1"/>
    </row>
    <row r="1147" spans="14:16" x14ac:dyDescent="0.25">
      <c r="N1147" s="1"/>
      <c r="O1147" s="1"/>
      <c r="P1147" s="1"/>
    </row>
    <row r="1148" spans="14:16" x14ac:dyDescent="0.25">
      <c r="N1148" s="1"/>
      <c r="O1148" s="1"/>
      <c r="P1148" s="1"/>
    </row>
    <row r="1149" spans="14:16" x14ac:dyDescent="0.25">
      <c r="N1149" s="1"/>
      <c r="O1149" s="1"/>
      <c r="P1149" s="1"/>
    </row>
    <row r="1150" spans="14:16" x14ac:dyDescent="0.25">
      <c r="N1150" s="1"/>
      <c r="O1150" s="1"/>
      <c r="P1150" s="1"/>
    </row>
    <row r="1151" spans="14:16" x14ac:dyDescent="0.25">
      <c r="N1151" s="1"/>
      <c r="O1151" s="1"/>
      <c r="P1151" s="1"/>
    </row>
    <row r="1152" spans="14:16" x14ac:dyDescent="0.25">
      <c r="N1152" s="1"/>
      <c r="O1152" s="1"/>
      <c r="P1152" s="1"/>
    </row>
    <row r="1153" spans="14:16" x14ac:dyDescent="0.25">
      <c r="N1153" s="1"/>
      <c r="O1153" s="1"/>
      <c r="P1153" s="1"/>
    </row>
    <row r="1154" spans="14:16" x14ac:dyDescent="0.25">
      <c r="N1154" s="1"/>
      <c r="O1154" s="1"/>
      <c r="P1154" s="1"/>
    </row>
    <row r="1155" spans="14:16" x14ac:dyDescent="0.25">
      <c r="N1155" s="1"/>
      <c r="O1155" s="1"/>
      <c r="P1155" s="1"/>
    </row>
    <row r="1156" spans="14:16" x14ac:dyDescent="0.25">
      <c r="N1156" s="1"/>
      <c r="O1156" s="1"/>
      <c r="P1156" s="1"/>
    </row>
    <row r="1157" spans="14:16" x14ac:dyDescent="0.25">
      <c r="N1157" s="1"/>
      <c r="O1157" s="1"/>
      <c r="P1157" s="1"/>
    </row>
    <row r="1158" spans="14:16" x14ac:dyDescent="0.25">
      <c r="N1158" s="1"/>
      <c r="O1158" s="1"/>
      <c r="P1158" s="1"/>
    </row>
    <row r="1159" spans="14:16" x14ac:dyDescent="0.25">
      <c r="N1159" s="1"/>
      <c r="O1159" s="1"/>
      <c r="P1159" s="1"/>
    </row>
    <row r="1160" spans="14:16" x14ac:dyDescent="0.25">
      <c r="N1160" s="1"/>
      <c r="O1160" s="1"/>
      <c r="P1160" s="1"/>
    </row>
    <row r="1161" spans="14:16" x14ac:dyDescent="0.25">
      <c r="N1161" s="1"/>
      <c r="O1161" s="1"/>
      <c r="P1161" s="1"/>
    </row>
    <row r="1162" spans="14:16" x14ac:dyDescent="0.25">
      <c r="N1162" s="1"/>
      <c r="O1162" s="1"/>
      <c r="P1162" s="1"/>
    </row>
    <row r="1163" spans="14:16" x14ac:dyDescent="0.25">
      <c r="N1163" s="1"/>
      <c r="O1163" s="1"/>
      <c r="P1163" s="1"/>
    </row>
    <row r="1164" spans="14:16" x14ac:dyDescent="0.25">
      <c r="N1164" s="1"/>
      <c r="O1164" s="1"/>
      <c r="P1164" s="1"/>
    </row>
    <row r="1165" spans="14:16" x14ac:dyDescent="0.25">
      <c r="N1165" s="1"/>
      <c r="O1165" s="1"/>
      <c r="P1165" s="1"/>
    </row>
    <row r="1166" spans="14:16" x14ac:dyDescent="0.25">
      <c r="N1166" s="1"/>
      <c r="O1166" s="1"/>
      <c r="P1166" s="1"/>
    </row>
    <row r="1167" spans="14:16" x14ac:dyDescent="0.25">
      <c r="N1167" s="1"/>
      <c r="O1167" s="1"/>
      <c r="P1167" s="1"/>
    </row>
    <row r="1168" spans="14:16" x14ac:dyDescent="0.25">
      <c r="N1168" s="1"/>
      <c r="O1168" s="1"/>
      <c r="P1168" s="1"/>
    </row>
    <row r="1169" spans="14:16" x14ac:dyDescent="0.25">
      <c r="N1169" s="1"/>
      <c r="O1169" s="1"/>
      <c r="P1169" s="1"/>
    </row>
    <row r="1170" spans="14:16" x14ac:dyDescent="0.25">
      <c r="N1170" s="1"/>
      <c r="O1170" s="1"/>
      <c r="P1170" s="1"/>
    </row>
    <row r="1171" spans="14:16" x14ac:dyDescent="0.25">
      <c r="N1171" s="1"/>
      <c r="O1171" s="1"/>
      <c r="P1171" s="1"/>
    </row>
    <row r="1172" spans="14:16" x14ac:dyDescent="0.25">
      <c r="N1172" s="1"/>
      <c r="O1172" s="1"/>
      <c r="P1172" s="1"/>
    </row>
    <row r="1173" spans="14:16" x14ac:dyDescent="0.25">
      <c r="N1173" s="1"/>
      <c r="O1173" s="1"/>
      <c r="P1173" s="1"/>
    </row>
    <row r="1174" spans="14:16" x14ac:dyDescent="0.25">
      <c r="N1174" s="1"/>
      <c r="O1174" s="1"/>
      <c r="P1174" s="1"/>
    </row>
    <row r="1175" spans="14:16" x14ac:dyDescent="0.25">
      <c r="N1175" s="1"/>
      <c r="O1175" s="1"/>
      <c r="P1175" s="1"/>
    </row>
    <row r="1176" spans="14:16" x14ac:dyDescent="0.25">
      <c r="N1176" s="1"/>
      <c r="O1176" s="1"/>
      <c r="P1176" s="1"/>
    </row>
    <row r="1177" spans="14:16" x14ac:dyDescent="0.25">
      <c r="N1177" s="1"/>
      <c r="O1177" s="1"/>
      <c r="P1177" s="1"/>
    </row>
    <row r="1178" spans="14:16" x14ac:dyDescent="0.25">
      <c r="N1178" s="1"/>
      <c r="O1178" s="1"/>
      <c r="P1178" s="1"/>
    </row>
    <row r="1179" spans="14:16" x14ac:dyDescent="0.25">
      <c r="N1179" s="1"/>
      <c r="O1179" s="1"/>
      <c r="P1179" s="1"/>
    </row>
    <row r="1180" spans="14:16" x14ac:dyDescent="0.25">
      <c r="N1180" s="1"/>
      <c r="O1180" s="1"/>
      <c r="P1180" s="1"/>
    </row>
    <row r="1181" spans="14:16" x14ac:dyDescent="0.25">
      <c r="N1181" s="1"/>
      <c r="O1181" s="1"/>
      <c r="P1181" s="1"/>
    </row>
    <row r="1182" spans="14:16" x14ac:dyDescent="0.25">
      <c r="N1182" s="1"/>
      <c r="O1182" s="1"/>
      <c r="P1182" s="1"/>
    </row>
    <row r="1183" spans="14:16" x14ac:dyDescent="0.25">
      <c r="N1183" s="1"/>
      <c r="O1183" s="1"/>
      <c r="P1183" s="1"/>
    </row>
    <row r="1184" spans="14:16" x14ac:dyDescent="0.25">
      <c r="N1184" s="1"/>
      <c r="O1184" s="1"/>
      <c r="P1184" s="1"/>
    </row>
    <row r="1185" spans="14:16" x14ac:dyDescent="0.25">
      <c r="N1185" s="1"/>
      <c r="O1185" s="1"/>
      <c r="P1185" s="1"/>
    </row>
    <row r="1186" spans="14:16" x14ac:dyDescent="0.25">
      <c r="N1186" s="1"/>
      <c r="O1186" s="1"/>
      <c r="P1186" s="1"/>
    </row>
    <row r="1187" spans="14:16" x14ac:dyDescent="0.25">
      <c r="N1187" s="1"/>
      <c r="O1187" s="1"/>
      <c r="P1187" s="1"/>
    </row>
    <row r="1188" spans="14:16" x14ac:dyDescent="0.25">
      <c r="N1188" s="1"/>
      <c r="O1188" s="1"/>
      <c r="P1188" s="1"/>
    </row>
    <row r="1189" spans="14:16" x14ac:dyDescent="0.25">
      <c r="N1189" s="1"/>
      <c r="O1189" s="1"/>
      <c r="P1189" s="1"/>
    </row>
    <row r="1190" spans="14:16" x14ac:dyDescent="0.25">
      <c r="N1190" s="1"/>
      <c r="O1190" s="1"/>
      <c r="P1190" s="1"/>
    </row>
    <row r="1191" spans="14:16" x14ac:dyDescent="0.25">
      <c r="N1191" s="1"/>
      <c r="O1191" s="1"/>
      <c r="P1191" s="1"/>
    </row>
    <row r="1192" spans="14:16" x14ac:dyDescent="0.25">
      <c r="N1192" s="1"/>
      <c r="O1192" s="1"/>
      <c r="P1192" s="1"/>
    </row>
    <row r="1193" spans="14:16" x14ac:dyDescent="0.25">
      <c r="N1193" s="1"/>
      <c r="O1193" s="1"/>
      <c r="P1193" s="1"/>
    </row>
    <row r="1194" spans="14:16" x14ac:dyDescent="0.25">
      <c r="N1194" s="1"/>
      <c r="O1194" s="1"/>
      <c r="P1194" s="1"/>
    </row>
    <row r="1195" spans="14:16" x14ac:dyDescent="0.25">
      <c r="N1195" s="1"/>
      <c r="O1195" s="1"/>
      <c r="P1195" s="1"/>
    </row>
    <row r="1196" spans="14:16" x14ac:dyDescent="0.25">
      <c r="N1196" s="1"/>
      <c r="O1196" s="1"/>
      <c r="P1196" s="1"/>
    </row>
    <row r="1197" spans="14:16" x14ac:dyDescent="0.25">
      <c r="N1197" s="1"/>
      <c r="O1197" s="1"/>
      <c r="P1197" s="1"/>
    </row>
    <row r="1198" spans="14:16" x14ac:dyDescent="0.25">
      <c r="N1198" s="1"/>
      <c r="O1198" s="1"/>
      <c r="P1198" s="1"/>
    </row>
    <row r="1199" spans="14:16" x14ac:dyDescent="0.25">
      <c r="N1199" s="1"/>
      <c r="O1199" s="1"/>
      <c r="P1199" s="1"/>
    </row>
    <row r="1200" spans="14:16" x14ac:dyDescent="0.25">
      <c r="N1200" s="1"/>
      <c r="O1200" s="1"/>
      <c r="P1200" s="1"/>
    </row>
    <row r="1201" spans="14:16" x14ac:dyDescent="0.25">
      <c r="N1201" s="1"/>
      <c r="O1201" s="1"/>
      <c r="P1201" s="1"/>
    </row>
    <row r="1202" spans="14:16" x14ac:dyDescent="0.25">
      <c r="N1202" s="1"/>
      <c r="O1202" s="1"/>
      <c r="P1202" s="1"/>
    </row>
    <row r="1203" spans="14:16" x14ac:dyDescent="0.25">
      <c r="N1203" s="1"/>
      <c r="O1203" s="1"/>
      <c r="P1203" s="1"/>
    </row>
    <row r="1204" spans="14:16" x14ac:dyDescent="0.25">
      <c r="N1204" s="1"/>
      <c r="O1204" s="1"/>
      <c r="P1204" s="1"/>
    </row>
    <row r="1205" spans="14:16" x14ac:dyDescent="0.25">
      <c r="N1205" s="1"/>
      <c r="O1205" s="1"/>
      <c r="P1205" s="1"/>
    </row>
    <row r="1206" spans="14:16" x14ac:dyDescent="0.25">
      <c r="N1206" s="1"/>
      <c r="O1206" s="1"/>
      <c r="P1206" s="1"/>
    </row>
    <row r="1207" spans="14:16" x14ac:dyDescent="0.25">
      <c r="N1207" s="1"/>
      <c r="O1207" s="1"/>
      <c r="P1207" s="1"/>
    </row>
    <row r="1208" spans="14:16" x14ac:dyDescent="0.25">
      <c r="N1208" s="1"/>
      <c r="O1208" s="1"/>
      <c r="P1208" s="1"/>
    </row>
    <row r="1209" spans="14:16" x14ac:dyDescent="0.25">
      <c r="N1209" s="1"/>
      <c r="O1209" s="1"/>
      <c r="P1209" s="1"/>
    </row>
    <row r="1210" spans="14:16" x14ac:dyDescent="0.25">
      <c r="N1210" s="1"/>
      <c r="O1210" s="1"/>
      <c r="P1210" s="1"/>
    </row>
    <row r="1211" spans="14:16" x14ac:dyDescent="0.25">
      <c r="N1211" s="1"/>
      <c r="O1211" s="1"/>
      <c r="P1211" s="1"/>
    </row>
    <row r="1212" spans="14:16" x14ac:dyDescent="0.25">
      <c r="N1212" s="1"/>
      <c r="O1212" s="1"/>
      <c r="P1212" s="1"/>
    </row>
    <row r="1213" spans="14:16" x14ac:dyDescent="0.25">
      <c r="N1213" s="1"/>
      <c r="O1213" s="1"/>
      <c r="P1213" s="1"/>
    </row>
    <row r="1214" spans="14:16" x14ac:dyDescent="0.25">
      <c r="N1214" s="1"/>
      <c r="O1214" s="1"/>
      <c r="P1214" s="1"/>
    </row>
    <row r="1215" spans="14:16" x14ac:dyDescent="0.25">
      <c r="N1215" s="1"/>
      <c r="O1215" s="1"/>
      <c r="P1215" s="1"/>
    </row>
    <row r="1216" spans="14:16" x14ac:dyDescent="0.25">
      <c r="N1216" s="1"/>
      <c r="O1216" s="1"/>
      <c r="P1216" s="1"/>
    </row>
    <row r="1217" spans="14:16" x14ac:dyDescent="0.25">
      <c r="N1217" s="1"/>
      <c r="O1217" s="1"/>
      <c r="P1217" s="1"/>
    </row>
    <row r="1218" spans="14:16" x14ac:dyDescent="0.25">
      <c r="N1218" s="1"/>
      <c r="O1218" s="1"/>
      <c r="P1218" s="1"/>
    </row>
    <row r="1219" spans="14:16" x14ac:dyDescent="0.25">
      <c r="N1219" s="1"/>
      <c r="O1219" s="1"/>
      <c r="P1219" s="1"/>
    </row>
    <row r="1220" spans="14:16" x14ac:dyDescent="0.25">
      <c r="N1220" s="1"/>
      <c r="O1220" s="1"/>
      <c r="P1220" s="1"/>
    </row>
    <row r="1221" spans="14:16" x14ac:dyDescent="0.25">
      <c r="N1221" s="1"/>
      <c r="O1221" s="1"/>
      <c r="P1221" s="1"/>
    </row>
    <row r="1222" spans="14:16" x14ac:dyDescent="0.25">
      <c r="N1222" s="1"/>
      <c r="O1222" s="1"/>
      <c r="P1222" s="1"/>
    </row>
    <row r="1223" spans="14:16" x14ac:dyDescent="0.25">
      <c r="N1223" s="1"/>
      <c r="O1223" s="1"/>
      <c r="P1223" s="1"/>
    </row>
    <row r="1224" spans="14:16" x14ac:dyDescent="0.25">
      <c r="N1224" s="1"/>
      <c r="O1224" s="1"/>
      <c r="P1224" s="1"/>
    </row>
    <row r="1225" spans="14:16" x14ac:dyDescent="0.25">
      <c r="N1225" s="1"/>
      <c r="O1225" s="1"/>
      <c r="P1225" s="1"/>
    </row>
    <row r="1226" spans="14:16" x14ac:dyDescent="0.25">
      <c r="N1226" s="1"/>
      <c r="O1226" s="1"/>
      <c r="P1226" s="1"/>
    </row>
    <row r="1227" spans="14:16" x14ac:dyDescent="0.25">
      <c r="N1227" s="1"/>
      <c r="O1227" s="1"/>
      <c r="P1227" s="1"/>
    </row>
    <row r="1228" spans="14:16" x14ac:dyDescent="0.25">
      <c r="N1228" s="1"/>
      <c r="O1228" s="1"/>
      <c r="P1228" s="1"/>
    </row>
    <row r="1229" spans="14:16" x14ac:dyDescent="0.25">
      <c r="N1229" s="1"/>
      <c r="O1229" s="1"/>
      <c r="P1229" s="1"/>
    </row>
    <row r="1230" spans="14:16" x14ac:dyDescent="0.25">
      <c r="N1230" s="1"/>
      <c r="O1230" s="1"/>
      <c r="P1230" s="1"/>
    </row>
    <row r="1231" spans="14:16" x14ac:dyDescent="0.25">
      <c r="N1231" s="1"/>
      <c r="O1231" s="1"/>
      <c r="P1231" s="1"/>
    </row>
    <row r="1232" spans="14:16" x14ac:dyDescent="0.25">
      <c r="N1232" s="1"/>
      <c r="O1232" s="1"/>
      <c r="P1232" s="1"/>
    </row>
    <row r="1233" spans="14:16" x14ac:dyDescent="0.25">
      <c r="N1233" s="1"/>
      <c r="O1233" s="1"/>
      <c r="P1233" s="1"/>
    </row>
    <row r="1234" spans="14:16" x14ac:dyDescent="0.25">
      <c r="N1234" s="1"/>
      <c r="O1234" s="1"/>
      <c r="P1234" s="1"/>
    </row>
    <row r="1235" spans="14:16" x14ac:dyDescent="0.25">
      <c r="N1235" s="1"/>
      <c r="O1235" s="1"/>
      <c r="P1235" s="1"/>
    </row>
    <row r="1236" spans="14:16" x14ac:dyDescent="0.25">
      <c r="N1236" s="1"/>
      <c r="O1236" s="1"/>
      <c r="P1236" s="1"/>
    </row>
    <row r="1237" spans="14:16" x14ac:dyDescent="0.25">
      <c r="N1237" s="1"/>
      <c r="O1237" s="1"/>
      <c r="P1237" s="1"/>
    </row>
    <row r="1238" spans="14:16" x14ac:dyDescent="0.25">
      <c r="N1238" s="1"/>
      <c r="O1238" s="1"/>
      <c r="P1238" s="1"/>
    </row>
    <row r="1239" spans="14:16" x14ac:dyDescent="0.25">
      <c r="N1239" s="1"/>
      <c r="O1239" s="1"/>
      <c r="P1239" s="1"/>
    </row>
    <row r="1240" spans="14:16" x14ac:dyDescent="0.25">
      <c r="N1240" s="1"/>
      <c r="O1240" s="1"/>
      <c r="P1240" s="1"/>
    </row>
    <row r="1241" spans="14:16" x14ac:dyDescent="0.25">
      <c r="N1241" s="1"/>
      <c r="O1241" s="1"/>
      <c r="P1241" s="1"/>
    </row>
    <row r="1242" spans="14:16" x14ac:dyDescent="0.25">
      <c r="N1242" s="1"/>
      <c r="O1242" s="1"/>
      <c r="P1242" s="1"/>
    </row>
    <row r="1243" spans="14:16" x14ac:dyDescent="0.25">
      <c r="N1243" s="1"/>
      <c r="O1243" s="1"/>
      <c r="P1243" s="1"/>
    </row>
    <row r="1244" spans="14:16" x14ac:dyDescent="0.25">
      <c r="N1244" s="1"/>
      <c r="O1244" s="1"/>
      <c r="P1244" s="1"/>
    </row>
    <row r="1245" spans="14:16" x14ac:dyDescent="0.25">
      <c r="N1245" s="1"/>
      <c r="O1245" s="1"/>
      <c r="P1245" s="1"/>
    </row>
    <row r="1246" spans="14:16" x14ac:dyDescent="0.25">
      <c r="N1246" s="1"/>
      <c r="O1246" s="1"/>
      <c r="P1246" s="1"/>
    </row>
    <row r="1247" spans="14:16" x14ac:dyDescent="0.25">
      <c r="N1247" s="1"/>
      <c r="O1247" s="1"/>
      <c r="P1247" s="1"/>
    </row>
    <row r="1248" spans="14:16" x14ac:dyDescent="0.25">
      <c r="N1248" s="1"/>
      <c r="O1248" s="1"/>
      <c r="P1248" s="1"/>
    </row>
    <row r="1249" spans="14:16" x14ac:dyDescent="0.25">
      <c r="N1249" s="1"/>
      <c r="O1249" s="1"/>
      <c r="P1249" s="1"/>
    </row>
    <row r="1250" spans="14:16" x14ac:dyDescent="0.25">
      <c r="N1250" s="1"/>
      <c r="O1250" s="1"/>
      <c r="P1250" s="1"/>
    </row>
    <row r="1251" spans="14:16" x14ac:dyDescent="0.25">
      <c r="N1251" s="1"/>
      <c r="O1251" s="1"/>
      <c r="P1251" s="1"/>
    </row>
    <row r="1252" spans="14:16" x14ac:dyDescent="0.25">
      <c r="N1252" s="1"/>
      <c r="O1252" s="1"/>
      <c r="P1252" s="1"/>
    </row>
    <row r="1253" spans="14:16" x14ac:dyDescent="0.25">
      <c r="N1253" s="1"/>
      <c r="O1253" s="1"/>
      <c r="P1253" s="1"/>
    </row>
    <row r="1254" spans="14:16" x14ac:dyDescent="0.25">
      <c r="N1254" s="1"/>
      <c r="O1254" s="1"/>
      <c r="P1254" s="1"/>
    </row>
    <row r="1255" spans="14:16" x14ac:dyDescent="0.25">
      <c r="N1255" s="1"/>
      <c r="O1255" s="1"/>
      <c r="P1255" s="1"/>
    </row>
    <row r="1256" spans="14:16" x14ac:dyDescent="0.25">
      <c r="N1256" s="1"/>
      <c r="O1256" s="1"/>
      <c r="P1256" s="1"/>
    </row>
    <row r="1257" spans="14:16" x14ac:dyDescent="0.25">
      <c r="N1257" s="1"/>
      <c r="O1257" s="1"/>
      <c r="P1257" s="1"/>
    </row>
    <row r="1258" spans="14:16" x14ac:dyDescent="0.25">
      <c r="N1258" s="1"/>
      <c r="O1258" s="1"/>
      <c r="P1258" s="1"/>
    </row>
    <row r="1259" spans="14:16" x14ac:dyDescent="0.25">
      <c r="N1259" s="1"/>
      <c r="O1259" s="1"/>
      <c r="P1259" s="1"/>
    </row>
    <row r="1260" spans="14:16" x14ac:dyDescent="0.25">
      <c r="N1260" s="1"/>
      <c r="O1260" s="1"/>
      <c r="P1260" s="1"/>
    </row>
    <row r="1261" spans="14:16" x14ac:dyDescent="0.25">
      <c r="N1261" s="1"/>
      <c r="O1261" s="1"/>
      <c r="P1261" s="1"/>
    </row>
    <row r="1262" spans="14:16" x14ac:dyDescent="0.25">
      <c r="N1262" s="1"/>
      <c r="O1262" s="1"/>
      <c r="P1262" s="1"/>
    </row>
    <row r="1263" spans="14:16" x14ac:dyDescent="0.25">
      <c r="N1263" s="1"/>
      <c r="O1263" s="1"/>
      <c r="P1263" s="1"/>
    </row>
    <row r="1264" spans="14:16" x14ac:dyDescent="0.25">
      <c r="N1264" s="1"/>
      <c r="O1264" s="1"/>
      <c r="P1264" s="1"/>
    </row>
    <row r="1265" spans="14:16" x14ac:dyDescent="0.25">
      <c r="N1265" s="1"/>
      <c r="O1265" s="1"/>
      <c r="P1265" s="1"/>
    </row>
    <row r="1266" spans="14:16" x14ac:dyDescent="0.25">
      <c r="N1266" s="1"/>
      <c r="O1266" s="1"/>
      <c r="P1266" s="1"/>
    </row>
    <row r="1267" spans="14:16" x14ac:dyDescent="0.25">
      <c r="N1267" s="1"/>
      <c r="O1267" s="1"/>
      <c r="P1267" s="1"/>
    </row>
    <row r="1268" spans="14:16" x14ac:dyDescent="0.25">
      <c r="N1268" s="1"/>
      <c r="O1268" s="1"/>
      <c r="P1268" s="1"/>
    </row>
    <row r="1269" spans="14:16" x14ac:dyDescent="0.25">
      <c r="N1269" s="1"/>
      <c r="O1269" s="1"/>
      <c r="P1269" s="1"/>
    </row>
    <row r="1270" spans="14:16" x14ac:dyDescent="0.25">
      <c r="N1270" s="1"/>
      <c r="O1270" s="1"/>
      <c r="P1270" s="1"/>
    </row>
    <row r="1271" spans="14:16" x14ac:dyDescent="0.25">
      <c r="N1271" s="1"/>
      <c r="O1271" s="1"/>
      <c r="P1271" s="1"/>
    </row>
    <row r="1272" spans="14:16" x14ac:dyDescent="0.25">
      <c r="N1272" s="1"/>
      <c r="O1272" s="1"/>
      <c r="P1272" s="1"/>
    </row>
    <row r="1273" spans="14:16" x14ac:dyDescent="0.25">
      <c r="N1273" s="1"/>
      <c r="O1273" s="1"/>
      <c r="P1273" s="1"/>
    </row>
    <row r="1274" spans="14:16" x14ac:dyDescent="0.25">
      <c r="N1274" s="1"/>
      <c r="O1274" s="1"/>
      <c r="P1274" s="1"/>
    </row>
    <row r="1275" spans="14:16" x14ac:dyDescent="0.25">
      <c r="N1275" s="1"/>
      <c r="O1275" s="1"/>
      <c r="P1275" s="1"/>
    </row>
    <row r="1276" spans="14:16" x14ac:dyDescent="0.25">
      <c r="N1276" s="1"/>
      <c r="O1276" s="1"/>
      <c r="P1276" s="1"/>
    </row>
    <row r="1277" spans="14:16" x14ac:dyDescent="0.25">
      <c r="N1277" s="1"/>
      <c r="O1277" s="1"/>
      <c r="P1277" s="1"/>
    </row>
    <row r="1278" spans="14:16" x14ac:dyDescent="0.25">
      <c r="N1278" s="1"/>
      <c r="O1278" s="1"/>
      <c r="P1278" s="1"/>
    </row>
    <row r="1279" spans="14:16" x14ac:dyDescent="0.25">
      <c r="N1279" s="1"/>
      <c r="O1279" s="1"/>
      <c r="P1279" s="1"/>
    </row>
    <row r="1280" spans="14:16" x14ac:dyDescent="0.25">
      <c r="N1280" s="1"/>
      <c r="O1280" s="1"/>
      <c r="P1280" s="1"/>
    </row>
    <row r="1281" spans="14:16" x14ac:dyDescent="0.25">
      <c r="N1281" s="1"/>
      <c r="O1281" s="1"/>
      <c r="P1281" s="1"/>
    </row>
    <row r="1282" spans="14:16" x14ac:dyDescent="0.25">
      <c r="N1282" s="1"/>
      <c r="O1282" s="1"/>
      <c r="P1282" s="1"/>
    </row>
    <row r="1283" spans="14:16" x14ac:dyDescent="0.25">
      <c r="N1283" s="1"/>
      <c r="O1283" s="1"/>
      <c r="P1283" s="1"/>
    </row>
    <row r="1284" spans="14:16" x14ac:dyDescent="0.25">
      <c r="N1284" s="1"/>
      <c r="O1284" s="1"/>
      <c r="P1284" s="1"/>
    </row>
    <row r="1285" spans="14:16" x14ac:dyDescent="0.25">
      <c r="N1285" s="1"/>
      <c r="O1285" s="1"/>
      <c r="P1285" s="1"/>
    </row>
    <row r="1286" spans="14:16" x14ac:dyDescent="0.25">
      <c r="N1286" s="1"/>
      <c r="O1286" s="1"/>
      <c r="P1286" s="1"/>
    </row>
    <row r="1287" spans="14:16" x14ac:dyDescent="0.25">
      <c r="N1287" s="1"/>
      <c r="O1287" s="1"/>
      <c r="P1287" s="1"/>
    </row>
    <row r="1288" spans="14:16" x14ac:dyDescent="0.25">
      <c r="N1288" s="1"/>
      <c r="O1288" s="1"/>
      <c r="P1288" s="1"/>
    </row>
    <row r="1289" spans="14:16" x14ac:dyDescent="0.25">
      <c r="N1289" s="1"/>
      <c r="O1289" s="1"/>
      <c r="P1289" s="1"/>
    </row>
    <row r="1290" spans="14:16" x14ac:dyDescent="0.25">
      <c r="N1290" s="1"/>
      <c r="O1290" s="1"/>
      <c r="P1290" s="1"/>
    </row>
    <row r="1291" spans="14:16" x14ac:dyDescent="0.25">
      <c r="N1291" s="1"/>
      <c r="O1291" s="1"/>
      <c r="P1291" s="1"/>
    </row>
    <row r="1292" spans="14:16" x14ac:dyDescent="0.25">
      <c r="N1292" s="1"/>
      <c r="O1292" s="1"/>
      <c r="P1292" s="1"/>
    </row>
    <row r="1293" spans="14:16" x14ac:dyDescent="0.25">
      <c r="N1293" s="1"/>
      <c r="O1293" s="1"/>
      <c r="P1293" s="1"/>
    </row>
    <row r="1294" spans="14:16" x14ac:dyDescent="0.25">
      <c r="N1294" s="1"/>
      <c r="O1294" s="1"/>
      <c r="P1294" s="1"/>
    </row>
    <row r="1295" spans="14:16" x14ac:dyDescent="0.25">
      <c r="N1295" s="1"/>
      <c r="O1295" s="1"/>
      <c r="P1295" s="1"/>
    </row>
    <row r="1296" spans="14:16" x14ac:dyDescent="0.25">
      <c r="N1296" s="1"/>
      <c r="O1296" s="1"/>
      <c r="P1296" s="1"/>
    </row>
    <row r="1297" spans="14:16" x14ac:dyDescent="0.25">
      <c r="N1297" s="1"/>
      <c r="O1297" s="1"/>
      <c r="P1297" s="1"/>
    </row>
    <row r="1298" spans="14:16" x14ac:dyDescent="0.25">
      <c r="N1298" s="1"/>
      <c r="O1298" s="1"/>
      <c r="P1298" s="1"/>
    </row>
    <row r="1299" spans="14:16" x14ac:dyDescent="0.25">
      <c r="N1299" s="1"/>
      <c r="O1299" s="1"/>
      <c r="P1299" s="1"/>
    </row>
    <row r="1300" spans="14:16" x14ac:dyDescent="0.25">
      <c r="N1300" s="1"/>
      <c r="O1300" s="1"/>
      <c r="P1300" s="1"/>
    </row>
    <row r="1301" spans="14:16" x14ac:dyDescent="0.25">
      <c r="N1301" s="1"/>
      <c r="O1301" s="1"/>
      <c r="P1301" s="1"/>
    </row>
    <row r="1302" spans="14:16" x14ac:dyDescent="0.25">
      <c r="N1302" s="1"/>
      <c r="O1302" s="1"/>
      <c r="P1302" s="1"/>
    </row>
    <row r="1303" spans="14:16" x14ac:dyDescent="0.25">
      <c r="N1303" s="1"/>
      <c r="O1303" s="1"/>
      <c r="P1303" s="1"/>
    </row>
    <row r="1304" spans="14:16" x14ac:dyDescent="0.25">
      <c r="N1304" s="1"/>
      <c r="O1304" s="1"/>
      <c r="P1304" s="1"/>
    </row>
    <row r="1305" spans="14:16" x14ac:dyDescent="0.25">
      <c r="N1305" s="1"/>
      <c r="O1305" s="1"/>
      <c r="P1305" s="1"/>
    </row>
    <row r="1306" spans="14:16" x14ac:dyDescent="0.25">
      <c r="N1306" s="1"/>
      <c r="O1306" s="1"/>
      <c r="P1306" s="1"/>
    </row>
    <row r="1307" spans="14:16" x14ac:dyDescent="0.25">
      <c r="N1307" s="1"/>
      <c r="O1307" s="1"/>
      <c r="P1307" s="1"/>
    </row>
    <row r="1308" spans="14:16" x14ac:dyDescent="0.25">
      <c r="N1308" s="1"/>
      <c r="O1308" s="1"/>
      <c r="P1308" s="1"/>
    </row>
    <row r="1309" spans="14:16" x14ac:dyDescent="0.25">
      <c r="N1309" s="1"/>
      <c r="O1309" s="1"/>
      <c r="P1309" s="1"/>
    </row>
    <row r="1310" spans="14:16" x14ac:dyDescent="0.25">
      <c r="N1310" s="1"/>
      <c r="O1310" s="1"/>
      <c r="P1310" s="1"/>
    </row>
    <row r="1311" spans="14:16" x14ac:dyDescent="0.25">
      <c r="N1311" s="1"/>
      <c r="O1311" s="1"/>
      <c r="P1311" s="1"/>
    </row>
    <row r="1312" spans="14:16" x14ac:dyDescent="0.25">
      <c r="N1312" s="1"/>
      <c r="O1312" s="1"/>
      <c r="P1312" s="1"/>
    </row>
    <row r="1313" spans="14:16" x14ac:dyDescent="0.25">
      <c r="N1313" s="1"/>
      <c r="O1313" s="1"/>
      <c r="P1313" s="1"/>
    </row>
    <row r="1314" spans="14:16" x14ac:dyDescent="0.25">
      <c r="N1314" s="1"/>
      <c r="O1314" s="1"/>
      <c r="P1314" s="1"/>
    </row>
    <row r="1315" spans="14:16" x14ac:dyDescent="0.25">
      <c r="N1315" s="1"/>
      <c r="O1315" s="1"/>
      <c r="P1315" s="1"/>
    </row>
    <row r="1316" spans="14:16" x14ac:dyDescent="0.25">
      <c r="N1316" s="1"/>
      <c r="O1316" s="1"/>
      <c r="P1316" s="1"/>
    </row>
    <row r="1317" spans="14:16" x14ac:dyDescent="0.25">
      <c r="N1317" s="1"/>
      <c r="O1317" s="1"/>
      <c r="P1317" s="1"/>
    </row>
    <row r="1318" spans="14:16" x14ac:dyDescent="0.25">
      <c r="N1318" s="1"/>
      <c r="O1318" s="1"/>
      <c r="P1318" s="1"/>
    </row>
    <row r="1319" spans="14:16" x14ac:dyDescent="0.25">
      <c r="N1319" s="1"/>
      <c r="O1319" s="1"/>
      <c r="P1319" s="1"/>
    </row>
    <row r="1320" spans="14:16" x14ac:dyDescent="0.25">
      <c r="N1320" s="1"/>
      <c r="O1320" s="1"/>
      <c r="P1320" s="1"/>
    </row>
    <row r="1321" spans="14:16" x14ac:dyDescent="0.25">
      <c r="N1321" s="1"/>
      <c r="O1321" s="1"/>
      <c r="P1321" s="1"/>
    </row>
    <row r="1322" spans="14:16" x14ac:dyDescent="0.25">
      <c r="N1322" s="1"/>
      <c r="O1322" s="1"/>
      <c r="P1322" s="1"/>
    </row>
    <row r="1323" spans="14:16" x14ac:dyDescent="0.25">
      <c r="N1323" s="1"/>
      <c r="O1323" s="1"/>
      <c r="P1323" s="1"/>
    </row>
    <row r="1324" spans="14:16" x14ac:dyDescent="0.25">
      <c r="N1324" s="1"/>
      <c r="O1324" s="1"/>
      <c r="P1324" s="1"/>
    </row>
    <row r="1325" spans="14:16" x14ac:dyDescent="0.25">
      <c r="N1325" s="1"/>
      <c r="O1325" s="1"/>
      <c r="P1325" s="1"/>
    </row>
    <row r="1326" spans="14:16" x14ac:dyDescent="0.25">
      <c r="N1326" s="1"/>
      <c r="O1326" s="1"/>
      <c r="P1326" s="1"/>
    </row>
    <row r="1327" spans="14:16" x14ac:dyDescent="0.25">
      <c r="N1327" s="1"/>
      <c r="O1327" s="1"/>
      <c r="P1327" s="1"/>
    </row>
    <row r="1328" spans="14:16" x14ac:dyDescent="0.25">
      <c r="N1328" s="1"/>
      <c r="O1328" s="1"/>
      <c r="P1328" s="1"/>
    </row>
    <row r="1329" spans="14:16" x14ac:dyDescent="0.25">
      <c r="N1329" s="1"/>
      <c r="O1329" s="1"/>
      <c r="P1329" s="1"/>
    </row>
    <row r="1330" spans="14:16" x14ac:dyDescent="0.25">
      <c r="N1330" s="1"/>
      <c r="O1330" s="1"/>
      <c r="P1330" s="1"/>
    </row>
    <row r="1331" spans="14:16" x14ac:dyDescent="0.25">
      <c r="N1331" s="1"/>
      <c r="O1331" s="1"/>
      <c r="P1331" s="1"/>
    </row>
    <row r="1332" spans="14:16" x14ac:dyDescent="0.25">
      <c r="N1332" s="1"/>
      <c r="O1332" s="1"/>
      <c r="P1332" s="1"/>
    </row>
    <row r="1333" spans="14:16" x14ac:dyDescent="0.25">
      <c r="N1333" s="1"/>
      <c r="O1333" s="1"/>
      <c r="P1333" s="1"/>
    </row>
    <row r="1334" spans="14:16" x14ac:dyDescent="0.25">
      <c r="N1334" s="1"/>
      <c r="O1334" s="1"/>
      <c r="P1334" s="1"/>
    </row>
    <row r="1335" spans="14:16" x14ac:dyDescent="0.25">
      <c r="N1335" s="1"/>
      <c r="O1335" s="1"/>
      <c r="P1335" s="1"/>
    </row>
    <row r="1336" spans="14:16" x14ac:dyDescent="0.25">
      <c r="N1336" s="1"/>
      <c r="O1336" s="1"/>
      <c r="P1336" s="1"/>
    </row>
    <row r="1337" spans="14:16" x14ac:dyDescent="0.25">
      <c r="N1337" s="1"/>
      <c r="O1337" s="1"/>
      <c r="P1337" s="1"/>
    </row>
    <row r="1338" spans="14:16" x14ac:dyDescent="0.25">
      <c r="N1338" s="1"/>
      <c r="O1338" s="1"/>
      <c r="P1338" s="1"/>
    </row>
    <row r="1339" spans="14:16" x14ac:dyDescent="0.25">
      <c r="N1339" s="1"/>
      <c r="O1339" s="1"/>
      <c r="P1339" s="1"/>
    </row>
    <row r="1340" spans="14:16" x14ac:dyDescent="0.25">
      <c r="N1340" s="1"/>
      <c r="O1340" s="1"/>
      <c r="P1340" s="1"/>
    </row>
    <row r="1341" spans="14:16" x14ac:dyDescent="0.25">
      <c r="N1341" s="1"/>
      <c r="O1341" s="1"/>
      <c r="P1341" s="1"/>
    </row>
    <row r="1342" spans="14:16" x14ac:dyDescent="0.25">
      <c r="N1342" s="1"/>
      <c r="O1342" s="1"/>
      <c r="P1342" s="1"/>
    </row>
    <row r="1343" spans="14:16" x14ac:dyDescent="0.25">
      <c r="N1343" s="1"/>
      <c r="O1343" s="1"/>
      <c r="P1343" s="1"/>
    </row>
    <row r="1344" spans="14:16" x14ac:dyDescent="0.25">
      <c r="N1344" s="1"/>
      <c r="O1344" s="1"/>
      <c r="P1344" s="1"/>
    </row>
    <row r="1345" spans="14:16" x14ac:dyDescent="0.25">
      <c r="N1345" s="1"/>
      <c r="O1345" s="1"/>
      <c r="P1345" s="1"/>
    </row>
    <row r="1346" spans="14:16" x14ac:dyDescent="0.25">
      <c r="N1346" s="1"/>
      <c r="O1346" s="1"/>
      <c r="P1346" s="1"/>
    </row>
    <row r="1347" spans="14:16" x14ac:dyDescent="0.25">
      <c r="N1347" s="1"/>
      <c r="O1347" s="1"/>
      <c r="P1347" s="1"/>
    </row>
    <row r="1348" spans="14:16" x14ac:dyDescent="0.25">
      <c r="N1348" s="1"/>
      <c r="O1348" s="1"/>
      <c r="P1348" s="1"/>
    </row>
    <row r="1349" spans="14:16" x14ac:dyDescent="0.25">
      <c r="N1349" s="1"/>
      <c r="O1349" s="1"/>
      <c r="P1349" s="1"/>
    </row>
    <row r="1350" spans="14:16" x14ac:dyDescent="0.25">
      <c r="N1350" s="1"/>
      <c r="O1350" s="1"/>
      <c r="P1350" s="1"/>
    </row>
    <row r="1351" spans="14:16" x14ac:dyDescent="0.25">
      <c r="N1351" s="1"/>
      <c r="O1351" s="1"/>
      <c r="P1351" s="1"/>
    </row>
    <row r="1352" spans="14:16" x14ac:dyDescent="0.25">
      <c r="N1352" s="1"/>
      <c r="O1352" s="1"/>
      <c r="P1352" s="1"/>
    </row>
    <row r="1353" spans="14:16" x14ac:dyDescent="0.25">
      <c r="N1353" s="1"/>
      <c r="O1353" s="1"/>
      <c r="P1353" s="1"/>
    </row>
    <row r="1354" spans="14:16" x14ac:dyDescent="0.25">
      <c r="N1354" s="1"/>
      <c r="O1354" s="1"/>
      <c r="P1354" s="1"/>
    </row>
    <row r="1355" spans="14:16" x14ac:dyDescent="0.25">
      <c r="N1355" s="1"/>
      <c r="O1355" s="1"/>
      <c r="P1355" s="1"/>
    </row>
    <row r="1356" spans="14:16" x14ac:dyDescent="0.25">
      <c r="N1356" s="1"/>
      <c r="O1356" s="1"/>
      <c r="P1356" s="1"/>
    </row>
    <row r="1357" spans="14:16" x14ac:dyDescent="0.25">
      <c r="N1357" s="1"/>
      <c r="O1357" s="1"/>
      <c r="P1357" s="1"/>
    </row>
    <row r="1358" spans="14:16" x14ac:dyDescent="0.25">
      <c r="N1358" s="1"/>
      <c r="O1358" s="1"/>
      <c r="P1358" s="1"/>
    </row>
    <row r="1359" spans="14:16" x14ac:dyDescent="0.25">
      <c r="N1359" s="1"/>
      <c r="O1359" s="1"/>
      <c r="P1359" s="1"/>
    </row>
    <row r="1360" spans="14:16" x14ac:dyDescent="0.25">
      <c r="N1360" s="1"/>
      <c r="O1360" s="1"/>
      <c r="P1360" s="1"/>
    </row>
    <row r="1361" spans="14:16" x14ac:dyDescent="0.25">
      <c r="N1361" s="1"/>
      <c r="O1361" s="1"/>
      <c r="P1361" s="1"/>
    </row>
    <row r="1362" spans="14:16" x14ac:dyDescent="0.25">
      <c r="N1362" s="1"/>
      <c r="O1362" s="1"/>
      <c r="P1362" s="1"/>
    </row>
    <row r="1363" spans="14:16" x14ac:dyDescent="0.25">
      <c r="N1363" s="1"/>
      <c r="O1363" s="1"/>
      <c r="P1363" s="1"/>
    </row>
    <row r="1364" spans="14:16" x14ac:dyDescent="0.25">
      <c r="N1364" s="1"/>
      <c r="O1364" s="1"/>
      <c r="P1364" s="1"/>
    </row>
    <row r="1365" spans="14:16" x14ac:dyDescent="0.25">
      <c r="N1365" s="1"/>
      <c r="O1365" s="1"/>
      <c r="P1365" s="1"/>
    </row>
    <row r="1366" spans="14:16" x14ac:dyDescent="0.25">
      <c r="N1366" s="1"/>
      <c r="O1366" s="1"/>
      <c r="P1366" s="1"/>
    </row>
    <row r="1367" spans="14:16" x14ac:dyDescent="0.25">
      <c r="N1367" s="1"/>
      <c r="O1367" s="1"/>
      <c r="P1367" s="1"/>
    </row>
    <row r="1368" spans="14:16" x14ac:dyDescent="0.25">
      <c r="N1368" s="1"/>
      <c r="O1368" s="1"/>
      <c r="P1368" s="1"/>
    </row>
    <row r="1369" spans="14:16" x14ac:dyDescent="0.25">
      <c r="N1369" s="1"/>
      <c r="O1369" s="1"/>
      <c r="P1369" s="1"/>
    </row>
    <row r="1370" spans="14:16" x14ac:dyDescent="0.25">
      <c r="N1370" s="1"/>
      <c r="O1370" s="1"/>
      <c r="P1370" s="1"/>
    </row>
    <row r="1371" spans="14:16" x14ac:dyDescent="0.25">
      <c r="N1371" s="1"/>
      <c r="O1371" s="1"/>
      <c r="P1371" s="1"/>
    </row>
    <row r="1372" spans="14:16" x14ac:dyDescent="0.25">
      <c r="N1372" s="1"/>
      <c r="O1372" s="1"/>
      <c r="P1372" s="1"/>
    </row>
    <row r="1373" spans="14:16" x14ac:dyDescent="0.25">
      <c r="N1373" s="1"/>
      <c r="O1373" s="1"/>
      <c r="P1373" s="1"/>
    </row>
    <row r="1374" spans="14:16" x14ac:dyDescent="0.25">
      <c r="N1374" s="1"/>
      <c r="O1374" s="1"/>
      <c r="P1374" s="1"/>
    </row>
    <row r="1375" spans="14:16" x14ac:dyDescent="0.25">
      <c r="N1375" s="1"/>
      <c r="O1375" s="1"/>
      <c r="P1375" s="1"/>
    </row>
    <row r="1376" spans="14:16" x14ac:dyDescent="0.25">
      <c r="N1376" s="1"/>
      <c r="O1376" s="1"/>
      <c r="P1376" s="1"/>
    </row>
    <row r="1377" spans="14:16" x14ac:dyDescent="0.25">
      <c r="N1377" s="1"/>
      <c r="O1377" s="1"/>
      <c r="P1377" s="1"/>
    </row>
    <row r="1378" spans="14:16" x14ac:dyDescent="0.25">
      <c r="N1378" s="1"/>
      <c r="O1378" s="1"/>
      <c r="P1378" s="1"/>
    </row>
    <row r="1379" spans="14:16" x14ac:dyDescent="0.25">
      <c r="N1379" s="1"/>
      <c r="O1379" s="1"/>
      <c r="P1379" s="1"/>
    </row>
    <row r="1380" spans="14:16" x14ac:dyDescent="0.25">
      <c r="N1380" s="1"/>
      <c r="O1380" s="1"/>
      <c r="P1380" s="1"/>
    </row>
    <row r="1381" spans="14:16" x14ac:dyDescent="0.25">
      <c r="N1381" s="1"/>
      <c r="O1381" s="1"/>
      <c r="P1381" s="1"/>
    </row>
    <row r="1382" spans="14:16" x14ac:dyDescent="0.25">
      <c r="N1382" s="1"/>
      <c r="O1382" s="1"/>
      <c r="P1382" s="1"/>
    </row>
    <row r="1383" spans="14:16" x14ac:dyDescent="0.25">
      <c r="N1383" s="1"/>
      <c r="O1383" s="1"/>
      <c r="P1383" s="1"/>
    </row>
    <row r="1384" spans="14:16" x14ac:dyDescent="0.25">
      <c r="N1384" s="1"/>
      <c r="O1384" s="1"/>
      <c r="P1384" s="1"/>
    </row>
    <row r="1385" spans="14:16" x14ac:dyDescent="0.25">
      <c r="N1385" s="1"/>
      <c r="O1385" s="1"/>
      <c r="P1385" s="1"/>
    </row>
    <row r="1386" spans="14:16" x14ac:dyDescent="0.25">
      <c r="N1386" s="1"/>
      <c r="O1386" s="1"/>
      <c r="P1386" s="1"/>
    </row>
    <row r="1387" spans="14:16" x14ac:dyDescent="0.25">
      <c r="N1387" s="1"/>
      <c r="O1387" s="1"/>
      <c r="P1387" s="1"/>
    </row>
    <row r="1388" spans="14:16" x14ac:dyDescent="0.25">
      <c r="N1388" s="1"/>
      <c r="O1388" s="1"/>
      <c r="P1388" s="1"/>
    </row>
    <row r="1389" spans="14:16" x14ac:dyDescent="0.25">
      <c r="N1389" s="1"/>
      <c r="O1389" s="1"/>
      <c r="P1389" s="1"/>
    </row>
    <row r="1390" spans="14:16" x14ac:dyDescent="0.25">
      <c r="N1390" s="1"/>
      <c r="O1390" s="1"/>
      <c r="P1390" s="1"/>
    </row>
    <row r="1391" spans="14:16" x14ac:dyDescent="0.25">
      <c r="N1391" s="1"/>
      <c r="O1391" s="1"/>
      <c r="P1391" s="1"/>
    </row>
    <row r="1392" spans="14:16" x14ac:dyDescent="0.25">
      <c r="N1392" s="1"/>
      <c r="O1392" s="1"/>
      <c r="P1392" s="1"/>
    </row>
    <row r="1393" spans="14:16" x14ac:dyDescent="0.25">
      <c r="N1393" s="1"/>
      <c r="O1393" s="1"/>
      <c r="P1393" s="1"/>
    </row>
    <row r="1394" spans="14:16" x14ac:dyDescent="0.25">
      <c r="N1394" s="1"/>
      <c r="O1394" s="1"/>
      <c r="P1394" s="1"/>
    </row>
    <row r="1395" spans="14:16" x14ac:dyDescent="0.25">
      <c r="N1395" s="1"/>
      <c r="O1395" s="1"/>
      <c r="P1395" s="1"/>
    </row>
    <row r="1396" spans="14:16" x14ac:dyDescent="0.25">
      <c r="N1396" s="1"/>
      <c r="O1396" s="1"/>
      <c r="P1396" s="1"/>
    </row>
    <row r="1397" spans="14:16" x14ac:dyDescent="0.25">
      <c r="N1397" s="1"/>
      <c r="O1397" s="1"/>
      <c r="P1397" s="1"/>
    </row>
    <row r="1398" spans="14:16" x14ac:dyDescent="0.25">
      <c r="N1398" s="1"/>
      <c r="O1398" s="1"/>
      <c r="P1398" s="1"/>
    </row>
    <row r="1399" spans="14:16" x14ac:dyDescent="0.25">
      <c r="N1399" s="1"/>
      <c r="O1399" s="1"/>
      <c r="P1399" s="1"/>
    </row>
    <row r="1400" spans="14:16" x14ac:dyDescent="0.25">
      <c r="N1400" s="1"/>
      <c r="O1400" s="1"/>
      <c r="P1400" s="1"/>
    </row>
    <row r="1401" spans="14:16" x14ac:dyDescent="0.25">
      <c r="N1401" s="1"/>
      <c r="O1401" s="1"/>
      <c r="P1401" s="1"/>
    </row>
    <row r="1402" spans="14:16" x14ac:dyDescent="0.25">
      <c r="N1402" s="1"/>
      <c r="O1402" s="1"/>
      <c r="P1402" s="1"/>
    </row>
    <row r="1403" spans="14:16" x14ac:dyDescent="0.25">
      <c r="N1403" s="1"/>
      <c r="O1403" s="1"/>
      <c r="P1403" s="1"/>
    </row>
    <row r="1404" spans="14:16" x14ac:dyDescent="0.25">
      <c r="N1404" s="1"/>
      <c r="O1404" s="1"/>
      <c r="P1404" s="1"/>
    </row>
    <row r="1405" spans="14:16" x14ac:dyDescent="0.25">
      <c r="N1405" s="1"/>
      <c r="O1405" s="1"/>
      <c r="P1405" s="1"/>
    </row>
    <row r="1406" spans="14:16" x14ac:dyDescent="0.25">
      <c r="N1406" s="1"/>
      <c r="O1406" s="1"/>
      <c r="P1406" s="1"/>
    </row>
    <row r="1407" spans="14:16" x14ac:dyDescent="0.25">
      <c r="N1407" s="1"/>
      <c r="O1407" s="1"/>
      <c r="P1407" s="1"/>
    </row>
    <row r="1408" spans="14:16" x14ac:dyDescent="0.25">
      <c r="N1408" s="1"/>
      <c r="O1408" s="1"/>
      <c r="P1408" s="1"/>
    </row>
    <row r="1409" spans="14:16" x14ac:dyDescent="0.25">
      <c r="N1409" s="1"/>
      <c r="O1409" s="1"/>
      <c r="P1409" s="1"/>
    </row>
    <row r="1410" spans="14:16" x14ac:dyDescent="0.25">
      <c r="N1410" s="1"/>
      <c r="O1410" s="1"/>
      <c r="P1410" s="1"/>
    </row>
    <row r="1411" spans="14:16" x14ac:dyDescent="0.25">
      <c r="N1411" s="1"/>
      <c r="O1411" s="1"/>
      <c r="P1411" s="1"/>
    </row>
    <row r="1412" spans="14:16" x14ac:dyDescent="0.25">
      <c r="N1412" s="1"/>
      <c r="O1412" s="1"/>
      <c r="P1412" s="1"/>
    </row>
    <row r="1413" spans="14:16" x14ac:dyDescent="0.25">
      <c r="N1413" s="1"/>
      <c r="O1413" s="1"/>
      <c r="P1413" s="1"/>
    </row>
    <row r="1414" spans="14:16" x14ac:dyDescent="0.25">
      <c r="N1414" s="1"/>
      <c r="O1414" s="1"/>
      <c r="P1414" s="1"/>
    </row>
    <row r="1415" spans="14:16" x14ac:dyDescent="0.25">
      <c r="N1415" s="1"/>
      <c r="O1415" s="1"/>
      <c r="P1415" s="1"/>
    </row>
    <row r="1416" spans="14:16" x14ac:dyDescent="0.25">
      <c r="N1416" s="1"/>
      <c r="O1416" s="1"/>
      <c r="P1416" s="1"/>
    </row>
    <row r="1417" spans="14:16" x14ac:dyDescent="0.25">
      <c r="N1417" s="1"/>
      <c r="O1417" s="1"/>
      <c r="P1417" s="1"/>
    </row>
    <row r="1418" spans="14:16" x14ac:dyDescent="0.25">
      <c r="N1418" s="1"/>
      <c r="O1418" s="1"/>
      <c r="P1418" s="1"/>
    </row>
    <row r="1419" spans="14:16" x14ac:dyDescent="0.25">
      <c r="N1419" s="1"/>
      <c r="O1419" s="1"/>
      <c r="P1419" s="1"/>
    </row>
    <row r="1420" spans="14:16" x14ac:dyDescent="0.25">
      <c r="N1420" s="1"/>
      <c r="O1420" s="1"/>
      <c r="P1420" s="1"/>
    </row>
    <row r="1421" spans="14:16" x14ac:dyDescent="0.25">
      <c r="N1421" s="1"/>
      <c r="O1421" s="1"/>
      <c r="P1421" s="1"/>
    </row>
    <row r="1422" spans="14:16" x14ac:dyDescent="0.25">
      <c r="N1422" s="1"/>
      <c r="O1422" s="1"/>
      <c r="P1422" s="1"/>
    </row>
    <row r="1423" spans="14:16" x14ac:dyDescent="0.25">
      <c r="N1423" s="1"/>
      <c r="O1423" s="1"/>
      <c r="P1423" s="1"/>
    </row>
    <row r="1424" spans="14:16" x14ac:dyDescent="0.25">
      <c r="N1424" s="1"/>
      <c r="O1424" s="1"/>
      <c r="P1424" s="1"/>
    </row>
    <row r="1425" spans="14:16" x14ac:dyDescent="0.25">
      <c r="N1425" s="1"/>
      <c r="O1425" s="1"/>
      <c r="P1425" s="1"/>
    </row>
    <row r="1426" spans="14:16" x14ac:dyDescent="0.25">
      <c r="N1426" s="1"/>
      <c r="O1426" s="1"/>
      <c r="P1426" s="1"/>
    </row>
    <row r="1427" spans="14:16" x14ac:dyDescent="0.25">
      <c r="N1427" s="1"/>
      <c r="O1427" s="1"/>
      <c r="P1427" s="1"/>
    </row>
    <row r="1428" spans="14:16" x14ac:dyDescent="0.25">
      <c r="N1428" s="1"/>
      <c r="O1428" s="1"/>
      <c r="P1428" s="1"/>
    </row>
    <row r="1429" spans="14:16" x14ac:dyDescent="0.25">
      <c r="N1429" s="1"/>
      <c r="O1429" s="1"/>
      <c r="P1429" s="1"/>
    </row>
    <row r="1430" spans="14:16" x14ac:dyDescent="0.25">
      <c r="N1430" s="1"/>
      <c r="O1430" s="1"/>
      <c r="P1430" s="1"/>
    </row>
    <row r="1431" spans="14:16" x14ac:dyDescent="0.25">
      <c r="N1431" s="1"/>
      <c r="O1431" s="1"/>
      <c r="P1431" s="1"/>
    </row>
    <row r="1432" spans="14:16" x14ac:dyDescent="0.25">
      <c r="N1432" s="1"/>
      <c r="O1432" s="1"/>
      <c r="P1432" s="1"/>
    </row>
    <row r="1433" spans="14:16" x14ac:dyDescent="0.25">
      <c r="N1433" s="1"/>
      <c r="O1433" s="1"/>
      <c r="P1433" s="1"/>
    </row>
    <row r="1434" spans="14:16" x14ac:dyDescent="0.25">
      <c r="N1434" s="1"/>
      <c r="O1434" s="1"/>
      <c r="P1434" s="1"/>
    </row>
    <row r="1435" spans="14:16" x14ac:dyDescent="0.25">
      <c r="N1435" s="1"/>
      <c r="O1435" s="1"/>
      <c r="P1435" s="1"/>
    </row>
    <row r="1436" spans="14:16" x14ac:dyDescent="0.25">
      <c r="N1436" s="1"/>
      <c r="O1436" s="1"/>
      <c r="P1436" s="1"/>
    </row>
    <row r="1437" spans="14:16" x14ac:dyDescent="0.25">
      <c r="N1437" s="1"/>
      <c r="O1437" s="1"/>
      <c r="P1437" s="1"/>
    </row>
    <row r="1438" spans="14:16" x14ac:dyDescent="0.25">
      <c r="N1438" s="1"/>
      <c r="O1438" s="1"/>
      <c r="P1438" s="1"/>
    </row>
    <row r="1439" spans="14:16" x14ac:dyDescent="0.25">
      <c r="N1439" s="1"/>
      <c r="O1439" s="1"/>
      <c r="P1439" s="1"/>
    </row>
    <row r="1440" spans="14:16" x14ac:dyDescent="0.25">
      <c r="N1440" s="1"/>
      <c r="O1440" s="1"/>
      <c r="P1440" s="1"/>
    </row>
    <row r="1441" spans="14:16" x14ac:dyDescent="0.25">
      <c r="N1441" s="1"/>
      <c r="O1441" s="1"/>
      <c r="P1441" s="1"/>
    </row>
    <row r="1442" spans="14:16" x14ac:dyDescent="0.25">
      <c r="N1442" s="1"/>
      <c r="O1442" s="1"/>
      <c r="P1442" s="1"/>
    </row>
    <row r="1443" spans="14:16" x14ac:dyDescent="0.25">
      <c r="N1443" s="1"/>
      <c r="O1443" s="1"/>
      <c r="P1443" s="1"/>
    </row>
    <row r="1444" spans="14:16" x14ac:dyDescent="0.25">
      <c r="N1444" s="1"/>
      <c r="O1444" s="1"/>
      <c r="P1444" s="1"/>
    </row>
    <row r="1445" spans="14:16" x14ac:dyDescent="0.25">
      <c r="N1445" s="1"/>
      <c r="O1445" s="1"/>
      <c r="P1445" s="1"/>
    </row>
    <row r="1446" spans="14:16" x14ac:dyDescent="0.25">
      <c r="N1446" s="1"/>
      <c r="O1446" s="1"/>
      <c r="P1446" s="1"/>
    </row>
    <row r="1447" spans="14:16" x14ac:dyDescent="0.25">
      <c r="N1447" s="1"/>
      <c r="O1447" s="1"/>
      <c r="P1447" s="1"/>
    </row>
    <row r="1448" spans="14:16" x14ac:dyDescent="0.25">
      <c r="N1448" s="1"/>
      <c r="O1448" s="1"/>
      <c r="P1448" s="1"/>
    </row>
    <row r="1449" spans="14:16" x14ac:dyDescent="0.25">
      <c r="N1449" s="1"/>
      <c r="O1449" s="1"/>
      <c r="P1449" s="1"/>
    </row>
    <row r="1450" spans="14:16" x14ac:dyDescent="0.25">
      <c r="N1450" s="1"/>
      <c r="O1450" s="1"/>
      <c r="P1450" s="1"/>
    </row>
    <row r="1451" spans="14:16" x14ac:dyDescent="0.25">
      <c r="N1451" s="1"/>
      <c r="O1451" s="1"/>
      <c r="P1451" s="1"/>
    </row>
    <row r="1452" spans="14:16" x14ac:dyDescent="0.25">
      <c r="N1452" s="1"/>
      <c r="O1452" s="1"/>
      <c r="P1452" s="1"/>
    </row>
    <row r="1453" spans="14:16" x14ac:dyDescent="0.25">
      <c r="N1453" s="1"/>
      <c r="O1453" s="1"/>
      <c r="P1453" s="1"/>
    </row>
    <row r="1454" spans="14:16" x14ac:dyDescent="0.25">
      <c r="N1454" s="1"/>
      <c r="O1454" s="1"/>
      <c r="P1454" s="1"/>
    </row>
    <row r="1455" spans="14:16" x14ac:dyDescent="0.25">
      <c r="N1455" s="1"/>
      <c r="O1455" s="1"/>
      <c r="P1455" s="1"/>
    </row>
    <row r="1456" spans="14:16" x14ac:dyDescent="0.25">
      <c r="N1456" s="1"/>
      <c r="O1456" s="1"/>
      <c r="P1456" s="1"/>
    </row>
    <row r="1457" spans="14:16" x14ac:dyDescent="0.25">
      <c r="N1457" s="1"/>
      <c r="O1457" s="1"/>
      <c r="P1457" s="1"/>
    </row>
    <row r="1458" spans="14:16" x14ac:dyDescent="0.25">
      <c r="N1458" s="1"/>
      <c r="O1458" s="1"/>
      <c r="P1458" s="1"/>
    </row>
    <row r="1459" spans="14:16" x14ac:dyDescent="0.25">
      <c r="N1459" s="1"/>
      <c r="O1459" s="1"/>
      <c r="P1459" s="1"/>
    </row>
    <row r="1460" spans="14:16" x14ac:dyDescent="0.25">
      <c r="N1460" s="1"/>
      <c r="O1460" s="1"/>
      <c r="P1460" s="1"/>
    </row>
    <row r="1461" spans="14:16" x14ac:dyDescent="0.25">
      <c r="N1461" s="1"/>
      <c r="O1461" s="1"/>
      <c r="P1461" s="1"/>
    </row>
    <row r="1462" spans="14:16" x14ac:dyDescent="0.25">
      <c r="N1462" s="1"/>
      <c r="O1462" s="1"/>
      <c r="P1462" s="1"/>
    </row>
    <row r="1463" spans="14:16" x14ac:dyDescent="0.25">
      <c r="N1463" s="1"/>
      <c r="O1463" s="1"/>
      <c r="P1463" s="1"/>
    </row>
    <row r="1464" spans="14:16" x14ac:dyDescent="0.25">
      <c r="N1464" s="1"/>
      <c r="O1464" s="1"/>
      <c r="P1464" s="1"/>
    </row>
    <row r="1465" spans="14:16" x14ac:dyDescent="0.25">
      <c r="N1465" s="1"/>
      <c r="O1465" s="1"/>
      <c r="P1465" s="1"/>
    </row>
    <row r="1466" spans="14:16" x14ac:dyDescent="0.25">
      <c r="N1466" s="1"/>
      <c r="O1466" s="1"/>
      <c r="P1466" s="1"/>
    </row>
    <row r="1467" spans="14:16" x14ac:dyDescent="0.25">
      <c r="N1467" s="1"/>
      <c r="O1467" s="1"/>
      <c r="P1467" s="1"/>
    </row>
    <row r="1468" spans="14:16" x14ac:dyDescent="0.25">
      <c r="N1468" s="1"/>
      <c r="O1468" s="1"/>
      <c r="P1468" s="1"/>
    </row>
    <row r="1469" spans="14:16" x14ac:dyDescent="0.25">
      <c r="N1469" s="1"/>
      <c r="O1469" s="1"/>
      <c r="P1469" s="1"/>
    </row>
    <row r="1470" spans="14:16" x14ac:dyDescent="0.25">
      <c r="N1470" s="1"/>
      <c r="O1470" s="1"/>
      <c r="P1470" s="1"/>
    </row>
    <row r="1471" spans="14:16" x14ac:dyDescent="0.25">
      <c r="N1471" s="1"/>
      <c r="O1471" s="1"/>
      <c r="P1471" s="1"/>
    </row>
    <row r="1472" spans="14:16" x14ac:dyDescent="0.25">
      <c r="N1472" s="1"/>
      <c r="O1472" s="1"/>
      <c r="P1472" s="1"/>
    </row>
    <row r="1473" spans="14:16" x14ac:dyDescent="0.25">
      <c r="N1473" s="1"/>
      <c r="O1473" s="1"/>
      <c r="P1473" s="1"/>
    </row>
    <row r="1474" spans="14:16" x14ac:dyDescent="0.25">
      <c r="N1474" s="1"/>
      <c r="O1474" s="1"/>
      <c r="P1474" s="1"/>
    </row>
    <row r="1475" spans="14:16" x14ac:dyDescent="0.25">
      <c r="N1475" s="1"/>
      <c r="O1475" s="1"/>
      <c r="P1475" s="1"/>
    </row>
    <row r="1476" spans="14:16" x14ac:dyDescent="0.25">
      <c r="N1476" s="1"/>
      <c r="O1476" s="1"/>
      <c r="P1476" s="1"/>
    </row>
    <row r="1477" spans="14:16" x14ac:dyDescent="0.25">
      <c r="N1477" s="1"/>
      <c r="O1477" s="1"/>
      <c r="P1477" s="1"/>
    </row>
    <row r="1478" spans="14:16" x14ac:dyDescent="0.25">
      <c r="N1478" s="1"/>
      <c r="O1478" s="1"/>
      <c r="P1478" s="1"/>
    </row>
    <row r="1479" spans="14:16" x14ac:dyDescent="0.25">
      <c r="N1479" s="1"/>
      <c r="O1479" s="1"/>
      <c r="P1479" s="1"/>
    </row>
    <row r="1480" spans="14:16" x14ac:dyDescent="0.25">
      <c r="N1480" s="1"/>
      <c r="O1480" s="1"/>
      <c r="P1480" s="1"/>
    </row>
    <row r="1481" spans="14:16" x14ac:dyDescent="0.25">
      <c r="N1481" s="1"/>
      <c r="O1481" s="1"/>
      <c r="P1481" s="1"/>
    </row>
    <row r="1482" spans="14:16" x14ac:dyDescent="0.25">
      <c r="N1482" s="1"/>
      <c r="O1482" s="1"/>
      <c r="P1482" s="1"/>
    </row>
    <row r="1483" spans="14:16" x14ac:dyDescent="0.25">
      <c r="N1483" s="1"/>
      <c r="O1483" s="1"/>
      <c r="P1483" s="1"/>
    </row>
    <row r="1484" spans="14:16" x14ac:dyDescent="0.25">
      <c r="N1484" s="1"/>
      <c r="O1484" s="1"/>
      <c r="P1484" s="1"/>
    </row>
    <row r="1485" spans="14:16" x14ac:dyDescent="0.25">
      <c r="N1485" s="1"/>
      <c r="O1485" s="1"/>
      <c r="P1485" s="1"/>
    </row>
    <row r="1486" spans="14:16" x14ac:dyDescent="0.25">
      <c r="N1486" s="1"/>
      <c r="O1486" s="1"/>
      <c r="P1486" s="1"/>
    </row>
    <row r="1487" spans="14:16" x14ac:dyDescent="0.25">
      <c r="N1487" s="1"/>
      <c r="O1487" s="1"/>
      <c r="P1487" s="1"/>
    </row>
    <row r="1488" spans="14:16" x14ac:dyDescent="0.25">
      <c r="N1488" s="1"/>
      <c r="O1488" s="1"/>
      <c r="P1488" s="1"/>
    </row>
    <row r="1489" spans="14:16" x14ac:dyDescent="0.25">
      <c r="N1489" s="1"/>
      <c r="O1489" s="1"/>
      <c r="P1489" s="1"/>
    </row>
    <row r="1490" spans="14:16" x14ac:dyDescent="0.25">
      <c r="N1490" s="1"/>
      <c r="O1490" s="1"/>
      <c r="P1490" s="1"/>
    </row>
    <row r="1491" spans="14:16" x14ac:dyDescent="0.25">
      <c r="N1491" s="1"/>
      <c r="O1491" s="1"/>
      <c r="P1491" s="1"/>
    </row>
    <row r="1492" spans="14:16" x14ac:dyDescent="0.25">
      <c r="N1492" s="1"/>
      <c r="O1492" s="1"/>
      <c r="P1492" s="1"/>
    </row>
    <row r="1493" spans="14:16" x14ac:dyDescent="0.25">
      <c r="N1493" s="1"/>
      <c r="O1493" s="1"/>
      <c r="P1493" s="1"/>
    </row>
    <row r="1494" spans="14:16" x14ac:dyDescent="0.25">
      <c r="N1494" s="1"/>
      <c r="O1494" s="1"/>
      <c r="P1494" s="1"/>
    </row>
    <row r="1495" spans="14:16" x14ac:dyDescent="0.25">
      <c r="N1495" s="1"/>
      <c r="O1495" s="1"/>
      <c r="P1495" s="1"/>
    </row>
    <row r="1496" spans="14:16" x14ac:dyDescent="0.25">
      <c r="N1496" s="1"/>
      <c r="O1496" s="1"/>
      <c r="P1496" s="1"/>
    </row>
    <row r="1497" spans="14:16" x14ac:dyDescent="0.25">
      <c r="N1497" s="1"/>
      <c r="O1497" s="1"/>
      <c r="P1497" s="1"/>
    </row>
    <row r="1498" spans="14:16" x14ac:dyDescent="0.25">
      <c r="N1498" s="1"/>
      <c r="O1498" s="1"/>
      <c r="P1498" s="1"/>
    </row>
    <row r="1499" spans="14:16" x14ac:dyDescent="0.25">
      <c r="N1499" s="1"/>
      <c r="O1499" s="1"/>
      <c r="P1499" s="1"/>
    </row>
    <row r="1500" spans="14:16" x14ac:dyDescent="0.25">
      <c r="N1500" s="1"/>
      <c r="O1500" s="1"/>
      <c r="P1500" s="1"/>
    </row>
    <row r="1501" spans="14:16" x14ac:dyDescent="0.25">
      <c r="N1501" s="1"/>
      <c r="O1501" s="1"/>
      <c r="P1501" s="1"/>
    </row>
    <row r="1502" spans="14:16" x14ac:dyDescent="0.25">
      <c r="N1502" s="1"/>
      <c r="O1502" s="1"/>
      <c r="P1502" s="1"/>
    </row>
    <row r="1503" spans="14:16" x14ac:dyDescent="0.25">
      <c r="N1503" s="1"/>
      <c r="O1503" s="1"/>
      <c r="P1503" s="1"/>
    </row>
    <row r="1504" spans="14:16" x14ac:dyDescent="0.25">
      <c r="N1504" s="1"/>
      <c r="O1504" s="1"/>
      <c r="P1504" s="1"/>
    </row>
    <row r="1505" spans="14:16" x14ac:dyDescent="0.25">
      <c r="N1505" s="1"/>
      <c r="O1505" s="1"/>
      <c r="P1505" s="1"/>
    </row>
    <row r="1506" spans="14:16" x14ac:dyDescent="0.25">
      <c r="N1506" s="1"/>
      <c r="O1506" s="1"/>
      <c r="P1506" s="1"/>
    </row>
    <row r="1507" spans="14:16" x14ac:dyDescent="0.25">
      <c r="N1507" s="1"/>
      <c r="O1507" s="1"/>
      <c r="P1507" s="1"/>
    </row>
    <row r="1508" spans="14:16" x14ac:dyDescent="0.25">
      <c r="N1508" s="1"/>
      <c r="O1508" s="1"/>
      <c r="P1508" s="1"/>
    </row>
    <row r="1509" spans="14:16" x14ac:dyDescent="0.25">
      <c r="N1509" s="1"/>
      <c r="O1509" s="1"/>
      <c r="P1509" s="1"/>
    </row>
    <row r="1510" spans="14:16" x14ac:dyDescent="0.25">
      <c r="N1510" s="1"/>
      <c r="O1510" s="1"/>
      <c r="P1510" s="1"/>
    </row>
    <row r="1511" spans="14:16" x14ac:dyDescent="0.25">
      <c r="N1511" s="1"/>
      <c r="O1511" s="1"/>
      <c r="P1511" s="1"/>
    </row>
    <row r="1512" spans="14:16" x14ac:dyDescent="0.25">
      <c r="N1512" s="1"/>
      <c r="O1512" s="1"/>
      <c r="P1512" s="1"/>
    </row>
    <row r="1513" spans="14:16" x14ac:dyDescent="0.25">
      <c r="N1513" s="1"/>
      <c r="O1513" s="1"/>
      <c r="P1513" s="1"/>
    </row>
    <row r="1514" spans="14:16" x14ac:dyDescent="0.25">
      <c r="N1514" s="1"/>
      <c r="O1514" s="1"/>
      <c r="P1514" s="1"/>
    </row>
    <row r="1515" spans="14:16" x14ac:dyDescent="0.25">
      <c r="N1515" s="1"/>
      <c r="O1515" s="1"/>
      <c r="P1515" s="1"/>
    </row>
    <row r="1516" spans="14:16" x14ac:dyDescent="0.25">
      <c r="N1516" s="1"/>
      <c r="O1516" s="1"/>
      <c r="P1516" s="1"/>
    </row>
    <row r="1517" spans="14:16" x14ac:dyDescent="0.25">
      <c r="N1517" s="1"/>
      <c r="O1517" s="1"/>
      <c r="P1517" s="1"/>
    </row>
    <row r="1518" spans="14:16" x14ac:dyDescent="0.25">
      <c r="N1518" s="1"/>
      <c r="O1518" s="1"/>
      <c r="P1518" s="1"/>
    </row>
    <row r="1519" spans="14:16" x14ac:dyDescent="0.25">
      <c r="N1519" s="1"/>
      <c r="O1519" s="1"/>
      <c r="P1519" s="1"/>
    </row>
    <row r="1520" spans="14:16" x14ac:dyDescent="0.25">
      <c r="N1520" s="1"/>
      <c r="O1520" s="1"/>
      <c r="P1520" s="1"/>
    </row>
    <row r="1521" spans="14:16" x14ac:dyDescent="0.25">
      <c r="N1521" s="1"/>
      <c r="O1521" s="1"/>
      <c r="P1521" s="1"/>
    </row>
    <row r="1522" spans="14:16" x14ac:dyDescent="0.25">
      <c r="N1522" s="1"/>
      <c r="O1522" s="1"/>
      <c r="P1522" s="1"/>
    </row>
    <row r="1523" spans="14:16" x14ac:dyDescent="0.25">
      <c r="N1523" s="1"/>
      <c r="O1523" s="1"/>
      <c r="P1523" s="1"/>
    </row>
    <row r="1524" spans="14:16" x14ac:dyDescent="0.25">
      <c r="N1524" s="1"/>
      <c r="O1524" s="1"/>
      <c r="P1524" s="1"/>
    </row>
    <row r="1525" spans="14:16" x14ac:dyDescent="0.25">
      <c r="N1525" s="1"/>
      <c r="O1525" s="1"/>
      <c r="P1525" s="1"/>
    </row>
    <row r="1526" spans="14:16" x14ac:dyDescent="0.25">
      <c r="N1526" s="1"/>
      <c r="O1526" s="1"/>
      <c r="P1526" s="1"/>
    </row>
    <row r="1527" spans="14:16" x14ac:dyDescent="0.25">
      <c r="N1527" s="1"/>
      <c r="O1527" s="1"/>
      <c r="P1527" s="1"/>
    </row>
    <row r="1528" spans="14:16" x14ac:dyDescent="0.25">
      <c r="N1528" s="1"/>
      <c r="O1528" s="1"/>
      <c r="P1528" s="1"/>
    </row>
    <row r="1529" spans="14:16" x14ac:dyDescent="0.25">
      <c r="N1529" s="1"/>
      <c r="O1529" s="1"/>
      <c r="P1529" s="1"/>
    </row>
    <row r="1530" spans="14:16" x14ac:dyDescent="0.25">
      <c r="N1530" s="1"/>
      <c r="O1530" s="1"/>
      <c r="P1530" s="1"/>
    </row>
    <row r="1531" spans="14:16" x14ac:dyDescent="0.25">
      <c r="N1531" s="1"/>
      <c r="O1531" s="1"/>
      <c r="P1531" s="1"/>
    </row>
    <row r="1532" spans="14:16" x14ac:dyDescent="0.25">
      <c r="N1532" s="1"/>
      <c r="O1532" s="1"/>
      <c r="P1532" s="1"/>
    </row>
    <row r="1533" spans="14:16" x14ac:dyDescent="0.25">
      <c r="N1533" s="1"/>
      <c r="O1533" s="1"/>
      <c r="P1533" s="1"/>
    </row>
    <row r="1534" spans="14:16" x14ac:dyDescent="0.25">
      <c r="N1534" s="1"/>
      <c r="O1534" s="1"/>
      <c r="P1534" s="1"/>
    </row>
    <row r="1535" spans="14:16" x14ac:dyDescent="0.25">
      <c r="N1535" s="1"/>
      <c r="O1535" s="1"/>
      <c r="P1535" s="1"/>
    </row>
    <row r="1536" spans="14:16" x14ac:dyDescent="0.25">
      <c r="N1536" s="1"/>
      <c r="O1536" s="1"/>
      <c r="P1536" s="1"/>
    </row>
    <row r="1537" spans="14:16" x14ac:dyDescent="0.25">
      <c r="N1537" s="1"/>
      <c r="O1537" s="1"/>
      <c r="P1537" s="1"/>
    </row>
    <row r="1538" spans="14:16" x14ac:dyDescent="0.25">
      <c r="N1538" s="1"/>
      <c r="O1538" s="1"/>
      <c r="P1538" s="1"/>
    </row>
    <row r="1539" spans="14:16" x14ac:dyDescent="0.25">
      <c r="N1539" s="1"/>
      <c r="O1539" s="1"/>
      <c r="P1539" s="1"/>
    </row>
    <row r="1540" spans="14:16" x14ac:dyDescent="0.25">
      <c r="N1540" s="1"/>
      <c r="O1540" s="1"/>
      <c r="P1540" s="1"/>
    </row>
    <row r="1541" spans="14:16" x14ac:dyDescent="0.25">
      <c r="N1541" s="1"/>
      <c r="O1541" s="1"/>
      <c r="P1541" s="1"/>
    </row>
    <row r="1542" spans="14:16" x14ac:dyDescent="0.25">
      <c r="N1542" s="1"/>
      <c r="O1542" s="1"/>
      <c r="P1542" s="1"/>
    </row>
    <row r="1543" spans="14:16" x14ac:dyDescent="0.25">
      <c r="N1543" s="1"/>
      <c r="O1543" s="1"/>
      <c r="P1543" s="1"/>
    </row>
    <row r="1544" spans="14:16" x14ac:dyDescent="0.25">
      <c r="N1544" s="1"/>
      <c r="O1544" s="1"/>
      <c r="P1544" s="1"/>
    </row>
    <row r="1545" spans="14:16" x14ac:dyDescent="0.25">
      <c r="N1545" s="1"/>
      <c r="O1545" s="1"/>
      <c r="P1545" s="1"/>
    </row>
    <row r="1546" spans="14:16" x14ac:dyDescent="0.25">
      <c r="N1546" s="1"/>
      <c r="O1546" s="1"/>
      <c r="P1546" s="1"/>
    </row>
    <row r="1547" spans="14:16" x14ac:dyDescent="0.25">
      <c r="N1547" s="1"/>
      <c r="O1547" s="1"/>
      <c r="P1547" s="1"/>
    </row>
    <row r="1548" spans="14:16" x14ac:dyDescent="0.25">
      <c r="N1548" s="1"/>
      <c r="O1548" s="1"/>
      <c r="P1548" s="1"/>
    </row>
    <row r="1549" spans="14:16" x14ac:dyDescent="0.25">
      <c r="N1549" s="1"/>
      <c r="O1549" s="1"/>
      <c r="P1549" s="1"/>
    </row>
    <row r="1550" spans="14:16" x14ac:dyDescent="0.25">
      <c r="N1550" s="1"/>
      <c r="O1550" s="1"/>
      <c r="P1550" s="1"/>
    </row>
    <row r="1551" spans="14:16" x14ac:dyDescent="0.25">
      <c r="N1551" s="1"/>
      <c r="O1551" s="1"/>
      <c r="P1551" s="1"/>
    </row>
    <row r="1552" spans="14:16" x14ac:dyDescent="0.25">
      <c r="N1552" s="1"/>
      <c r="O1552" s="1"/>
      <c r="P1552" s="1"/>
    </row>
    <row r="1553" spans="14:16" x14ac:dyDescent="0.25">
      <c r="N1553" s="1"/>
      <c r="O1553" s="1"/>
      <c r="P1553" s="1"/>
    </row>
    <row r="1554" spans="14:16" x14ac:dyDescent="0.25">
      <c r="N1554" s="1"/>
      <c r="O1554" s="1"/>
      <c r="P1554" s="1"/>
    </row>
    <row r="1555" spans="14:16" x14ac:dyDescent="0.25">
      <c r="N1555" s="1"/>
      <c r="O1555" s="1"/>
      <c r="P1555" s="1"/>
    </row>
    <row r="1556" spans="14:16" x14ac:dyDescent="0.25">
      <c r="N1556" s="1"/>
      <c r="O1556" s="1"/>
      <c r="P1556" s="1"/>
    </row>
    <row r="1557" spans="14:16" x14ac:dyDescent="0.25">
      <c r="N1557" s="1"/>
      <c r="O1557" s="1"/>
      <c r="P1557" s="1"/>
    </row>
    <row r="1558" spans="14:16" x14ac:dyDescent="0.25">
      <c r="N1558" s="1"/>
      <c r="O1558" s="1"/>
      <c r="P1558" s="1"/>
    </row>
    <row r="1559" spans="14:16" x14ac:dyDescent="0.25">
      <c r="N1559" s="1"/>
      <c r="O1559" s="1"/>
      <c r="P1559" s="1"/>
    </row>
    <row r="1560" spans="14:16" x14ac:dyDescent="0.25">
      <c r="N1560" s="1"/>
      <c r="O1560" s="1"/>
      <c r="P1560" s="1"/>
    </row>
    <row r="1561" spans="14:16" x14ac:dyDescent="0.25">
      <c r="N1561" s="1"/>
      <c r="O1561" s="1"/>
      <c r="P1561" s="1"/>
    </row>
    <row r="1562" spans="14:16" x14ac:dyDescent="0.25">
      <c r="N1562" s="1"/>
      <c r="O1562" s="1"/>
      <c r="P1562" s="1"/>
    </row>
    <row r="1563" spans="14:16" x14ac:dyDescent="0.25">
      <c r="N1563" s="1"/>
      <c r="O1563" s="1"/>
      <c r="P1563" s="1"/>
    </row>
    <row r="1564" spans="14:16" x14ac:dyDescent="0.25">
      <c r="N1564" s="1"/>
      <c r="O1564" s="1"/>
      <c r="P1564" s="1"/>
    </row>
    <row r="1565" spans="14:16" x14ac:dyDescent="0.25">
      <c r="N1565" s="1"/>
      <c r="O1565" s="1"/>
      <c r="P1565" s="1"/>
    </row>
    <row r="1566" spans="14:16" x14ac:dyDescent="0.25">
      <c r="N1566" s="1"/>
      <c r="O1566" s="1"/>
      <c r="P1566" s="1"/>
    </row>
    <row r="1567" spans="14:16" x14ac:dyDescent="0.25">
      <c r="N1567" s="1"/>
      <c r="O1567" s="1"/>
      <c r="P1567" s="1"/>
    </row>
    <row r="1568" spans="14:16" x14ac:dyDescent="0.25">
      <c r="N1568" s="1"/>
      <c r="O1568" s="1"/>
      <c r="P1568" s="1"/>
    </row>
    <row r="1569" spans="14:16" x14ac:dyDescent="0.25">
      <c r="N1569" s="1"/>
      <c r="O1569" s="1"/>
      <c r="P1569" s="1"/>
    </row>
    <row r="1570" spans="14:16" x14ac:dyDescent="0.25">
      <c r="N1570" s="1"/>
      <c r="O1570" s="1"/>
      <c r="P1570" s="1"/>
    </row>
    <row r="1571" spans="14:16" x14ac:dyDescent="0.25">
      <c r="N1571" s="1"/>
      <c r="O1571" s="1"/>
      <c r="P1571" s="1"/>
    </row>
    <row r="1572" spans="14:16" x14ac:dyDescent="0.25">
      <c r="N1572" s="1"/>
      <c r="O1572" s="1"/>
      <c r="P1572" s="1"/>
    </row>
    <row r="1573" spans="14:16" x14ac:dyDescent="0.25">
      <c r="N1573" s="1"/>
      <c r="O1573" s="1"/>
      <c r="P1573" s="1"/>
    </row>
    <row r="1574" spans="14:16" x14ac:dyDescent="0.25">
      <c r="N1574" s="1"/>
      <c r="O1574" s="1"/>
      <c r="P1574" s="1"/>
    </row>
    <row r="1575" spans="14:16" x14ac:dyDescent="0.25">
      <c r="N1575" s="1"/>
      <c r="O1575" s="1"/>
      <c r="P1575" s="1"/>
    </row>
    <row r="1576" spans="14:16" x14ac:dyDescent="0.25">
      <c r="N1576" s="1"/>
      <c r="O1576" s="1"/>
      <c r="P1576" s="1"/>
    </row>
    <row r="1577" spans="14:16" x14ac:dyDescent="0.25">
      <c r="N1577" s="1"/>
      <c r="O1577" s="1"/>
      <c r="P1577" s="1"/>
    </row>
    <row r="1578" spans="14:16" x14ac:dyDescent="0.25">
      <c r="N1578" s="1"/>
      <c r="O1578" s="1"/>
      <c r="P1578" s="1"/>
    </row>
    <row r="1579" spans="14:16" x14ac:dyDescent="0.25">
      <c r="N1579" s="1"/>
      <c r="O1579" s="1"/>
      <c r="P1579" s="1"/>
    </row>
    <row r="1580" spans="14:16" x14ac:dyDescent="0.25">
      <c r="N1580" s="1"/>
      <c r="O1580" s="1"/>
      <c r="P1580" s="1"/>
    </row>
    <row r="1581" spans="14:16" x14ac:dyDescent="0.25">
      <c r="N1581" s="1"/>
      <c r="O1581" s="1"/>
      <c r="P1581" s="1"/>
    </row>
    <row r="1582" spans="14:16" x14ac:dyDescent="0.25">
      <c r="N1582" s="1"/>
      <c r="O1582" s="1"/>
      <c r="P1582" s="1"/>
    </row>
    <row r="1583" spans="14:16" x14ac:dyDescent="0.25">
      <c r="N1583" s="1"/>
      <c r="O1583" s="1"/>
      <c r="P1583" s="1"/>
    </row>
    <row r="1584" spans="14:16" x14ac:dyDescent="0.25">
      <c r="N1584" s="1"/>
      <c r="O1584" s="1"/>
      <c r="P1584" s="1"/>
    </row>
    <row r="1585" spans="14:16" x14ac:dyDescent="0.25">
      <c r="N1585" s="1"/>
      <c r="O1585" s="1"/>
      <c r="P1585" s="1"/>
    </row>
    <row r="1586" spans="14:16" x14ac:dyDescent="0.25">
      <c r="N1586" s="1"/>
      <c r="O1586" s="1"/>
      <c r="P1586" s="1"/>
    </row>
    <row r="1587" spans="14:16" x14ac:dyDescent="0.25">
      <c r="N1587" s="1"/>
      <c r="O1587" s="1"/>
      <c r="P1587" s="1"/>
    </row>
    <row r="1588" spans="14:16" x14ac:dyDescent="0.25">
      <c r="N1588" s="1"/>
      <c r="O1588" s="1"/>
      <c r="P1588" s="1"/>
    </row>
    <row r="1589" spans="14:16" x14ac:dyDescent="0.25">
      <c r="N1589" s="1"/>
      <c r="O1589" s="1"/>
      <c r="P1589" s="1"/>
    </row>
    <row r="1590" spans="14:16" x14ac:dyDescent="0.25">
      <c r="N1590" s="1"/>
      <c r="O1590" s="1"/>
      <c r="P1590" s="1"/>
    </row>
    <row r="1591" spans="14:16" x14ac:dyDescent="0.25">
      <c r="N1591" s="1"/>
      <c r="O1591" s="1"/>
      <c r="P1591" s="1"/>
    </row>
    <row r="1592" spans="14:16" x14ac:dyDescent="0.25">
      <c r="N1592" s="1"/>
      <c r="O1592" s="1"/>
      <c r="P1592" s="1"/>
    </row>
    <row r="1593" spans="14:16" x14ac:dyDescent="0.25">
      <c r="N1593" s="1"/>
      <c r="O1593" s="1"/>
      <c r="P1593" s="1"/>
    </row>
    <row r="1594" spans="14:16" x14ac:dyDescent="0.25">
      <c r="N1594" s="1"/>
      <c r="O1594" s="1"/>
      <c r="P1594" s="1"/>
    </row>
    <row r="1595" spans="14:16" x14ac:dyDescent="0.25">
      <c r="N1595" s="1"/>
      <c r="O1595" s="1"/>
      <c r="P1595" s="1"/>
    </row>
    <row r="1596" spans="14:16" x14ac:dyDescent="0.25">
      <c r="N1596" s="1"/>
      <c r="O1596" s="1"/>
      <c r="P1596" s="1"/>
    </row>
    <row r="1597" spans="14:16" x14ac:dyDescent="0.25">
      <c r="N1597" s="1"/>
      <c r="O1597" s="1"/>
      <c r="P1597" s="1"/>
    </row>
    <row r="1598" spans="14:16" x14ac:dyDescent="0.25">
      <c r="N1598" s="1"/>
      <c r="O1598" s="1"/>
      <c r="P1598" s="1"/>
    </row>
    <row r="1599" spans="14:16" x14ac:dyDescent="0.25">
      <c r="N1599" s="1"/>
      <c r="O1599" s="1"/>
      <c r="P1599" s="1"/>
    </row>
    <row r="1600" spans="14:16" x14ac:dyDescent="0.25">
      <c r="N1600" s="1"/>
      <c r="O1600" s="1"/>
      <c r="P1600" s="1"/>
    </row>
    <row r="1601" spans="14:16" x14ac:dyDescent="0.25">
      <c r="N1601" s="1"/>
      <c r="O1601" s="1"/>
      <c r="P1601" s="1"/>
    </row>
    <row r="1602" spans="14:16" x14ac:dyDescent="0.25">
      <c r="N1602" s="1"/>
      <c r="O1602" s="1"/>
      <c r="P1602" s="1"/>
    </row>
    <row r="1603" spans="14:16" x14ac:dyDescent="0.25">
      <c r="N1603" s="1"/>
      <c r="O1603" s="1"/>
      <c r="P1603" s="1"/>
    </row>
    <row r="1604" spans="14:16" x14ac:dyDescent="0.25">
      <c r="N1604" s="1"/>
      <c r="O1604" s="1"/>
      <c r="P1604" s="1"/>
    </row>
    <row r="1605" spans="14:16" x14ac:dyDescent="0.25">
      <c r="N1605" s="1"/>
      <c r="O1605" s="1"/>
      <c r="P1605" s="1"/>
    </row>
    <row r="1606" spans="14:16" x14ac:dyDescent="0.25">
      <c r="N1606" s="1"/>
      <c r="O1606" s="1"/>
      <c r="P1606" s="1"/>
    </row>
    <row r="1607" spans="14:16" x14ac:dyDescent="0.25">
      <c r="N1607" s="1"/>
      <c r="O1607" s="1"/>
      <c r="P1607" s="1"/>
    </row>
    <row r="1608" spans="14:16" x14ac:dyDescent="0.25">
      <c r="N1608" s="1"/>
      <c r="O1608" s="1"/>
      <c r="P1608" s="1"/>
    </row>
    <row r="1609" spans="14:16" x14ac:dyDescent="0.25">
      <c r="N1609" s="1"/>
      <c r="O1609" s="1"/>
      <c r="P1609" s="1"/>
    </row>
    <row r="1610" spans="14:16" x14ac:dyDescent="0.25">
      <c r="N1610" s="1"/>
      <c r="O1610" s="1"/>
      <c r="P1610" s="1"/>
    </row>
    <row r="1611" spans="14:16" x14ac:dyDescent="0.25">
      <c r="N1611" s="1"/>
      <c r="O1611" s="1"/>
      <c r="P1611" s="1"/>
    </row>
    <row r="1612" spans="14:16" x14ac:dyDescent="0.25">
      <c r="N1612" s="1"/>
      <c r="O1612" s="1"/>
      <c r="P1612" s="1"/>
    </row>
    <row r="1613" spans="14:16" x14ac:dyDescent="0.25">
      <c r="N1613" s="1"/>
      <c r="O1613" s="1"/>
      <c r="P1613" s="1"/>
    </row>
    <row r="1614" spans="14:16" x14ac:dyDescent="0.25">
      <c r="N1614" s="1"/>
      <c r="O1614" s="1"/>
      <c r="P1614" s="1"/>
    </row>
    <row r="1615" spans="14:16" x14ac:dyDescent="0.25">
      <c r="N1615" s="1"/>
      <c r="O1615" s="1"/>
      <c r="P1615" s="1"/>
    </row>
    <row r="1616" spans="14:16" x14ac:dyDescent="0.25">
      <c r="N1616" s="1"/>
      <c r="O1616" s="1"/>
      <c r="P1616" s="1"/>
    </row>
    <row r="1617" spans="14:16" x14ac:dyDescent="0.25">
      <c r="N1617" s="1"/>
      <c r="O1617" s="1"/>
      <c r="P1617" s="1"/>
    </row>
    <row r="1618" spans="14:16" x14ac:dyDescent="0.25">
      <c r="N1618" s="1"/>
      <c r="O1618" s="1"/>
      <c r="P1618" s="1"/>
    </row>
    <row r="1619" spans="14:16" x14ac:dyDescent="0.25">
      <c r="N1619" s="1"/>
      <c r="O1619" s="1"/>
      <c r="P1619" s="1"/>
    </row>
    <row r="1620" spans="14:16" x14ac:dyDescent="0.25">
      <c r="N1620" s="1"/>
      <c r="O1620" s="1"/>
      <c r="P1620" s="1"/>
    </row>
    <row r="1621" spans="14:16" x14ac:dyDescent="0.25">
      <c r="N1621" s="1"/>
      <c r="O1621" s="1"/>
      <c r="P1621" s="1"/>
    </row>
    <row r="1622" spans="14:16" x14ac:dyDescent="0.25">
      <c r="N1622" s="1"/>
      <c r="O1622" s="1"/>
      <c r="P1622" s="1"/>
    </row>
    <row r="1623" spans="14:16" x14ac:dyDescent="0.25">
      <c r="N1623" s="1"/>
      <c r="O1623" s="1"/>
      <c r="P1623" s="1"/>
    </row>
    <row r="1624" spans="14:16" x14ac:dyDescent="0.25">
      <c r="N1624" s="1"/>
      <c r="O1624" s="1"/>
      <c r="P1624" s="1"/>
    </row>
    <row r="1625" spans="14:16" x14ac:dyDescent="0.25">
      <c r="N1625" s="1"/>
      <c r="O1625" s="1"/>
      <c r="P1625" s="1"/>
    </row>
    <row r="1626" spans="14:16" x14ac:dyDescent="0.25">
      <c r="N1626" s="1"/>
      <c r="O1626" s="1"/>
      <c r="P1626" s="1"/>
    </row>
    <row r="1627" spans="14:16" x14ac:dyDescent="0.25">
      <c r="N1627" s="1"/>
      <c r="O1627" s="1"/>
      <c r="P1627" s="1"/>
    </row>
    <row r="1628" spans="14:16" x14ac:dyDescent="0.25">
      <c r="N1628" s="1"/>
      <c r="O1628" s="1"/>
      <c r="P1628" s="1"/>
    </row>
    <row r="1629" spans="14:16" x14ac:dyDescent="0.25">
      <c r="N1629" s="1"/>
      <c r="O1629" s="1"/>
      <c r="P1629" s="1"/>
    </row>
    <row r="1630" spans="14:16" x14ac:dyDescent="0.25">
      <c r="N1630" s="1"/>
      <c r="O1630" s="1"/>
      <c r="P1630" s="1"/>
    </row>
    <row r="1631" spans="14:16" x14ac:dyDescent="0.25">
      <c r="N1631" s="1"/>
      <c r="O1631" s="1"/>
      <c r="P1631" s="1"/>
    </row>
    <row r="1632" spans="14:16" x14ac:dyDescent="0.25">
      <c r="N1632" s="1"/>
      <c r="O1632" s="1"/>
      <c r="P1632" s="1"/>
    </row>
    <row r="1633" spans="14:16" x14ac:dyDescent="0.25">
      <c r="N1633" s="1"/>
      <c r="O1633" s="1"/>
      <c r="P1633" s="1"/>
    </row>
    <row r="1634" spans="14:16" x14ac:dyDescent="0.25">
      <c r="N1634" s="1"/>
      <c r="O1634" s="1"/>
      <c r="P1634" s="1"/>
    </row>
    <row r="1635" spans="14:16" x14ac:dyDescent="0.25">
      <c r="N1635" s="1"/>
      <c r="O1635" s="1"/>
      <c r="P1635" s="1"/>
    </row>
    <row r="1636" spans="14:16" x14ac:dyDescent="0.25">
      <c r="N1636" s="1"/>
      <c r="O1636" s="1"/>
      <c r="P1636" s="1"/>
    </row>
    <row r="1637" spans="14:16" x14ac:dyDescent="0.25">
      <c r="N1637" s="1"/>
      <c r="O1637" s="1"/>
      <c r="P1637" s="1"/>
    </row>
    <row r="1638" spans="14:16" x14ac:dyDescent="0.25">
      <c r="N1638" s="1"/>
      <c r="O1638" s="1"/>
      <c r="P1638" s="1"/>
    </row>
    <row r="1639" spans="14:16" x14ac:dyDescent="0.25">
      <c r="N1639" s="1"/>
      <c r="O1639" s="1"/>
      <c r="P1639" s="1"/>
    </row>
    <row r="1640" spans="14:16" x14ac:dyDescent="0.25">
      <c r="N1640" s="1"/>
      <c r="O1640" s="1"/>
      <c r="P1640" s="1"/>
    </row>
    <row r="1641" spans="14:16" x14ac:dyDescent="0.25">
      <c r="N1641" s="1"/>
      <c r="O1641" s="1"/>
      <c r="P1641" s="1"/>
    </row>
    <row r="1642" spans="14:16" x14ac:dyDescent="0.25">
      <c r="N1642" s="1"/>
      <c r="O1642" s="1"/>
      <c r="P1642" s="1"/>
    </row>
    <row r="1643" spans="14:16" x14ac:dyDescent="0.25">
      <c r="N1643" s="1"/>
      <c r="O1643" s="1"/>
      <c r="P1643" s="1"/>
    </row>
    <row r="1644" spans="14:16" x14ac:dyDescent="0.25">
      <c r="N1644" s="1"/>
      <c r="O1644" s="1"/>
      <c r="P1644" s="1"/>
    </row>
    <row r="1645" spans="14:16" x14ac:dyDescent="0.25">
      <c r="N1645" s="1"/>
      <c r="O1645" s="1"/>
      <c r="P1645" s="1"/>
    </row>
    <row r="1646" spans="14:16" x14ac:dyDescent="0.25">
      <c r="N1646" s="1"/>
      <c r="O1646" s="1"/>
      <c r="P1646" s="1"/>
    </row>
    <row r="1647" spans="14:16" x14ac:dyDescent="0.25">
      <c r="N1647" s="1"/>
      <c r="O1647" s="1"/>
      <c r="P1647" s="1"/>
    </row>
    <row r="1648" spans="14:16" x14ac:dyDescent="0.25">
      <c r="N1648" s="1"/>
      <c r="O1648" s="1"/>
      <c r="P1648" s="1"/>
    </row>
    <row r="1649" spans="14:16" x14ac:dyDescent="0.25">
      <c r="N1649" s="1"/>
      <c r="O1649" s="1"/>
      <c r="P1649" s="1"/>
    </row>
    <row r="1650" spans="14:16" x14ac:dyDescent="0.25">
      <c r="N1650" s="1"/>
      <c r="O1650" s="1"/>
      <c r="P1650" s="1"/>
    </row>
    <row r="1651" spans="14:16" x14ac:dyDescent="0.25">
      <c r="N1651" s="1"/>
      <c r="O1651" s="1"/>
      <c r="P1651" s="1"/>
    </row>
    <row r="1652" spans="14:16" x14ac:dyDescent="0.25">
      <c r="N1652" s="1"/>
      <c r="O1652" s="1"/>
      <c r="P1652" s="1"/>
    </row>
    <row r="1653" spans="14:16" x14ac:dyDescent="0.25">
      <c r="N1653" s="1"/>
      <c r="O1653" s="1"/>
      <c r="P1653" s="1"/>
    </row>
    <row r="1654" spans="14:16" x14ac:dyDescent="0.25">
      <c r="N1654" s="1"/>
      <c r="O1654" s="1"/>
      <c r="P1654" s="1"/>
    </row>
    <row r="1655" spans="14:16" x14ac:dyDescent="0.25">
      <c r="N1655" s="1"/>
      <c r="O1655" s="1"/>
      <c r="P1655" s="1"/>
    </row>
    <row r="1656" spans="14:16" x14ac:dyDescent="0.25">
      <c r="N1656" s="1"/>
      <c r="O1656" s="1"/>
      <c r="P1656" s="1"/>
    </row>
    <row r="1657" spans="14:16" x14ac:dyDescent="0.25">
      <c r="N1657" s="1"/>
      <c r="O1657" s="1"/>
      <c r="P1657" s="1"/>
    </row>
    <row r="1658" spans="14:16" x14ac:dyDescent="0.25">
      <c r="N1658" s="1"/>
      <c r="O1658" s="1"/>
      <c r="P1658" s="1"/>
    </row>
    <row r="1659" spans="14:16" x14ac:dyDescent="0.25">
      <c r="N1659" s="1"/>
      <c r="O1659" s="1"/>
      <c r="P1659" s="1"/>
    </row>
    <row r="1660" spans="14:16" x14ac:dyDescent="0.25">
      <c r="N1660" s="1"/>
      <c r="O1660" s="1"/>
      <c r="P1660" s="1"/>
    </row>
    <row r="1661" spans="14:16" x14ac:dyDescent="0.25">
      <c r="N1661" s="1"/>
      <c r="O1661" s="1"/>
      <c r="P1661" s="1"/>
    </row>
    <row r="1662" spans="14:16" x14ac:dyDescent="0.25">
      <c r="N1662" s="1"/>
      <c r="O1662" s="1"/>
      <c r="P1662" s="1"/>
    </row>
    <row r="1663" spans="14:16" x14ac:dyDescent="0.25">
      <c r="N1663" s="1"/>
      <c r="O1663" s="1"/>
      <c r="P1663" s="1"/>
    </row>
    <row r="1664" spans="14:16" x14ac:dyDescent="0.25">
      <c r="N1664" s="1"/>
      <c r="O1664" s="1"/>
      <c r="P1664" s="1"/>
    </row>
    <row r="1665" spans="14:16" x14ac:dyDescent="0.25">
      <c r="N1665" s="1"/>
      <c r="O1665" s="1"/>
      <c r="P1665" s="1"/>
    </row>
    <row r="1666" spans="14:16" x14ac:dyDescent="0.25">
      <c r="N1666" s="1"/>
      <c r="O1666" s="1"/>
      <c r="P1666" s="1"/>
    </row>
    <row r="1667" spans="14:16" x14ac:dyDescent="0.25">
      <c r="N1667" s="1"/>
      <c r="O1667" s="1"/>
      <c r="P1667" s="1"/>
    </row>
    <row r="1668" spans="14:16" x14ac:dyDescent="0.25">
      <c r="N1668" s="1"/>
      <c r="O1668" s="1"/>
      <c r="P1668" s="1"/>
    </row>
    <row r="1669" spans="14:16" x14ac:dyDescent="0.25">
      <c r="N1669" s="1"/>
      <c r="O1669" s="1"/>
      <c r="P1669" s="1"/>
    </row>
    <row r="1670" spans="14:16" x14ac:dyDescent="0.25">
      <c r="N1670" s="1"/>
      <c r="O1670" s="1"/>
      <c r="P1670" s="1"/>
    </row>
    <row r="1671" spans="14:16" x14ac:dyDescent="0.25">
      <c r="N1671" s="1"/>
      <c r="O1671" s="1"/>
      <c r="P1671" s="1"/>
    </row>
    <row r="1672" spans="14:16" x14ac:dyDescent="0.25">
      <c r="N1672" s="1"/>
      <c r="O1672" s="1"/>
      <c r="P1672" s="1"/>
    </row>
    <row r="1673" spans="14:16" x14ac:dyDescent="0.25">
      <c r="N1673" s="1"/>
      <c r="O1673" s="1"/>
      <c r="P1673" s="1"/>
    </row>
    <row r="1674" spans="14:16" x14ac:dyDescent="0.25">
      <c r="N1674" s="1"/>
      <c r="O1674" s="1"/>
      <c r="P1674" s="1"/>
    </row>
    <row r="1675" spans="14:16" x14ac:dyDescent="0.25">
      <c r="N1675" s="1"/>
      <c r="O1675" s="1"/>
      <c r="P1675" s="1"/>
    </row>
    <row r="1676" spans="14:16" x14ac:dyDescent="0.25">
      <c r="N1676" s="1"/>
      <c r="O1676" s="1"/>
      <c r="P1676" s="1"/>
    </row>
    <row r="1677" spans="14:16" x14ac:dyDescent="0.25">
      <c r="N1677" s="1"/>
      <c r="O1677" s="1"/>
      <c r="P1677" s="1"/>
    </row>
    <row r="1678" spans="14:16" x14ac:dyDescent="0.25">
      <c r="N1678" s="1"/>
      <c r="O1678" s="1"/>
      <c r="P1678" s="1"/>
    </row>
    <row r="1679" spans="14:16" x14ac:dyDescent="0.25">
      <c r="N1679" s="1"/>
      <c r="O1679" s="1"/>
      <c r="P1679" s="1"/>
    </row>
    <row r="1680" spans="14:16" x14ac:dyDescent="0.25">
      <c r="N1680" s="1"/>
      <c r="O1680" s="1"/>
      <c r="P1680" s="1"/>
    </row>
    <row r="1681" spans="14:16" x14ac:dyDescent="0.25">
      <c r="N1681" s="1"/>
      <c r="O1681" s="1"/>
      <c r="P1681" s="1"/>
    </row>
    <row r="1682" spans="14:16" x14ac:dyDescent="0.25">
      <c r="N1682" s="1"/>
      <c r="O1682" s="1"/>
      <c r="P1682" s="1"/>
    </row>
    <row r="1683" spans="14:16" x14ac:dyDescent="0.25">
      <c r="N1683" s="1"/>
      <c r="O1683" s="1"/>
      <c r="P1683" s="1"/>
    </row>
    <row r="1684" spans="14:16" x14ac:dyDescent="0.25">
      <c r="N1684" s="1"/>
      <c r="O1684" s="1"/>
      <c r="P1684" s="1"/>
    </row>
    <row r="1685" spans="14:16" x14ac:dyDescent="0.25">
      <c r="N1685" s="1"/>
      <c r="O1685" s="1"/>
      <c r="P1685" s="1"/>
    </row>
    <row r="1686" spans="14:16" x14ac:dyDescent="0.25">
      <c r="N1686" s="1"/>
      <c r="O1686" s="1"/>
      <c r="P1686" s="1"/>
    </row>
    <row r="1687" spans="14:16" x14ac:dyDescent="0.25">
      <c r="N1687" s="1"/>
      <c r="O1687" s="1"/>
      <c r="P1687" s="1"/>
    </row>
    <row r="1688" spans="14:16" x14ac:dyDescent="0.25">
      <c r="N1688" s="1"/>
      <c r="O1688" s="1"/>
      <c r="P1688" s="1"/>
    </row>
    <row r="1689" spans="14:16" x14ac:dyDescent="0.25">
      <c r="N1689" s="1"/>
      <c r="O1689" s="1"/>
      <c r="P1689" s="1"/>
    </row>
    <row r="1690" spans="14:16" x14ac:dyDescent="0.25">
      <c r="N1690" s="1"/>
      <c r="O1690" s="1"/>
      <c r="P1690" s="1"/>
    </row>
    <row r="1691" spans="14:16" x14ac:dyDescent="0.25">
      <c r="N1691" s="1"/>
      <c r="O1691" s="1"/>
      <c r="P1691" s="1"/>
    </row>
    <row r="1692" spans="14:16" x14ac:dyDescent="0.25">
      <c r="N1692" s="1"/>
      <c r="O1692" s="1"/>
      <c r="P1692" s="1"/>
    </row>
    <row r="1693" spans="14:16" x14ac:dyDescent="0.25">
      <c r="N1693" s="1"/>
      <c r="O1693" s="1"/>
      <c r="P1693" s="1"/>
    </row>
    <row r="1694" spans="14:16" x14ac:dyDescent="0.25">
      <c r="N1694" s="1"/>
      <c r="O1694" s="1"/>
      <c r="P1694" s="1"/>
    </row>
    <row r="1695" spans="14:16" x14ac:dyDescent="0.25">
      <c r="N1695" s="1"/>
      <c r="O1695" s="1"/>
      <c r="P1695" s="1"/>
    </row>
    <row r="1696" spans="14:16" x14ac:dyDescent="0.25">
      <c r="N1696" s="1"/>
      <c r="O1696" s="1"/>
      <c r="P1696" s="1"/>
    </row>
    <row r="1697" spans="14:16" x14ac:dyDescent="0.25">
      <c r="N1697" s="1"/>
      <c r="O1697" s="1"/>
      <c r="P1697" s="1"/>
    </row>
    <row r="1698" spans="14:16" x14ac:dyDescent="0.25">
      <c r="N1698" s="1"/>
      <c r="O1698" s="1"/>
      <c r="P1698" s="1"/>
    </row>
    <row r="1699" spans="14:16" x14ac:dyDescent="0.25">
      <c r="N1699" s="1"/>
      <c r="O1699" s="1"/>
      <c r="P1699" s="1"/>
    </row>
    <row r="1700" spans="14:16" x14ac:dyDescent="0.25">
      <c r="N1700" s="1"/>
      <c r="O1700" s="1"/>
      <c r="P1700" s="1"/>
    </row>
    <row r="1701" spans="14:16" x14ac:dyDescent="0.25">
      <c r="N1701" s="1"/>
      <c r="O1701" s="1"/>
      <c r="P1701" s="1"/>
    </row>
    <row r="1702" spans="14:16" x14ac:dyDescent="0.25">
      <c r="N1702" s="1"/>
      <c r="O1702" s="1"/>
      <c r="P1702" s="1"/>
    </row>
    <row r="1703" spans="14:16" x14ac:dyDescent="0.25">
      <c r="N1703" s="1"/>
      <c r="O1703" s="1"/>
      <c r="P1703" s="1"/>
    </row>
    <row r="1704" spans="14:16" x14ac:dyDescent="0.25">
      <c r="N1704" s="1"/>
      <c r="O1704" s="1"/>
      <c r="P1704" s="1"/>
    </row>
    <row r="1705" spans="14:16" x14ac:dyDescent="0.25">
      <c r="N1705" s="1"/>
      <c r="O1705" s="1"/>
      <c r="P1705" s="1"/>
    </row>
    <row r="1706" spans="14:16" x14ac:dyDescent="0.25">
      <c r="N1706" s="1"/>
      <c r="O1706" s="1"/>
      <c r="P1706" s="1"/>
    </row>
    <row r="1707" spans="14:16" x14ac:dyDescent="0.25">
      <c r="N1707" s="1"/>
      <c r="O1707" s="1"/>
      <c r="P1707" s="1"/>
    </row>
    <row r="1708" spans="14:16" x14ac:dyDescent="0.25">
      <c r="N1708" s="1"/>
      <c r="O1708" s="1"/>
      <c r="P1708" s="1"/>
    </row>
    <row r="1709" spans="14:16" x14ac:dyDescent="0.25">
      <c r="N1709" s="1"/>
      <c r="O1709" s="1"/>
      <c r="P1709" s="1"/>
    </row>
    <row r="1710" spans="14:16" x14ac:dyDescent="0.25">
      <c r="N1710" s="1"/>
      <c r="O1710" s="1"/>
      <c r="P1710" s="1"/>
    </row>
    <row r="1711" spans="14:16" x14ac:dyDescent="0.25">
      <c r="N1711" s="1"/>
      <c r="O1711" s="1"/>
      <c r="P1711" s="1"/>
    </row>
    <row r="1712" spans="14:16" x14ac:dyDescent="0.25">
      <c r="N1712" s="1"/>
      <c r="O1712" s="1"/>
      <c r="P1712" s="1"/>
    </row>
    <row r="1713" spans="14:16" x14ac:dyDescent="0.25">
      <c r="N1713" s="1"/>
      <c r="O1713" s="1"/>
      <c r="P1713" s="1"/>
    </row>
    <row r="1714" spans="14:16" x14ac:dyDescent="0.25">
      <c r="N1714" s="1"/>
      <c r="O1714" s="1"/>
      <c r="P1714" s="1"/>
    </row>
    <row r="1715" spans="14:16" x14ac:dyDescent="0.25">
      <c r="N1715" s="1"/>
      <c r="O1715" s="1"/>
      <c r="P1715" s="1"/>
    </row>
    <row r="1716" spans="14:16" x14ac:dyDescent="0.25">
      <c r="N1716" s="1"/>
      <c r="O1716" s="1"/>
      <c r="P1716" s="1"/>
    </row>
    <row r="1717" spans="14:16" x14ac:dyDescent="0.25">
      <c r="N1717" s="1"/>
      <c r="O1717" s="1"/>
      <c r="P1717" s="1"/>
    </row>
    <row r="1718" spans="14:16" x14ac:dyDescent="0.25">
      <c r="N1718" s="1"/>
      <c r="O1718" s="1"/>
      <c r="P1718" s="1"/>
    </row>
    <row r="1719" spans="14:16" x14ac:dyDescent="0.25">
      <c r="N1719" s="1"/>
      <c r="O1719" s="1"/>
      <c r="P1719" s="1"/>
    </row>
    <row r="1720" spans="14:16" x14ac:dyDescent="0.25">
      <c r="N1720" s="1"/>
      <c r="O1720" s="1"/>
      <c r="P1720" s="1"/>
    </row>
    <row r="1721" spans="14:16" x14ac:dyDescent="0.25">
      <c r="N1721" s="1"/>
      <c r="O1721" s="1"/>
      <c r="P1721" s="1"/>
    </row>
    <row r="1722" spans="14:16" x14ac:dyDescent="0.25">
      <c r="N1722" s="1"/>
      <c r="O1722" s="1"/>
      <c r="P1722" s="1"/>
    </row>
    <row r="1723" spans="14:16" x14ac:dyDescent="0.25">
      <c r="N1723" s="1"/>
      <c r="O1723" s="1"/>
      <c r="P1723" s="1"/>
    </row>
    <row r="1724" spans="14:16" x14ac:dyDescent="0.25">
      <c r="N1724" s="1"/>
      <c r="O1724" s="1"/>
      <c r="P1724" s="1"/>
    </row>
    <row r="1725" spans="14:16" x14ac:dyDescent="0.25">
      <c r="N1725" s="1"/>
      <c r="O1725" s="1"/>
      <c r="P1725" s="1"/>
    </row>
    <row r="1726" spans="14:16" x14ac:dyDescent="0.25">
      <c r="N1726" s="1"/>
      <c r="O1726" s="1"/>
      <c r="P1726" s="1"/>
    </row>
    <row r="1727" spans="14:16" x14ac:dyDescent="0.25">
      <c r="N1727" s="1"/>
      <c r="O1727" s="1"/>
      <c r="P1727" s="1"/>
    </row>
    <row r="1728" spans="14:16" x14ac:dyDescent="0.25">
      <c r="N1728" s="1"/>
      <c r="O1728" s="1"/>
      <c r="P1728" s="1"/>
    </row>
    <row r="1729" spans="14:16" x14ac:dyDescent="0.25">
      <c r="N1729" s="1"/>
      <c r="O1729" s="1"/>
      <c r="P1729" s="1"/>
    </row>
    <row r="1730" spans="14:16" x14ac:dyDescent="0.25">
      <c r="N1730" s="1"/>
      <c r="O1730" s="1"/>
      <c r="P1730" s="1"/>
    </row>
    <row r="1731" spans="14:16" x14ac:dyDescent="0.25">
      <c r="N1731" s="1"/>
      <c r="O1731" s="1"/>
      <c r="P1731" s="1"/>
    </row>
    <row r="1732" spans="14:16" x14ac:dyDescent="0.25">
      <c r="N1732" s="1"/>
      <c r="O1732" s="1"/>
      <c r="P1732" s="1"/>
    </row>
    <row r="1733" spans="14:16" x14ac:dyDescent="0.25">
      <c r="N1733" s="1"/>
      <c r="O1733" s="1"/>
      <c r="P1733" s="1"/>
    </row>
    <row r="1734" spans="14:16" x14ac:dyDescent="0.25">
      <c r="N1734" s="1"/>
      <c r="O1734" s="1"/>
      <c r="P1734" s="1"/>
    </row>
    <row r="1735" spans="14:16" x14ac:dyDescent="0.25">
      <c r="N1735" s="1"/>
      <c r="O1735" s="1"/>
      <c r="P1735" s="1"/>
    </row>
    <row r="1736" spans="14:16" x14ac:dyDescent="0.25">
      <c r="N1736" s="1"/>
      <c r="O1736" s="1"/>
      <c r="P1736" s="1"/>
    </row>
    <row r="1737" spans="14:16" x14ac:dyDescent="0.25">
      <c r="N1737" s="1"/>
      <c r="O1737" s="1"/>
      <c r="P1737" s="1"/>
    </row>
    <row r="1738" spans="14:16" x14ac:dyDescent="0.25">
      <c r="N1738" s="1"/>
      <c r="O1738" s="1"/>
      <c r="P1738" s="1"/>
    </row>
    <row r="1739" spans="14:16" x14ac:dyDescent="0.25">
      <c r="N1739" s="1"/>
      <c r="O1739" s="1"/>
      <c r="P1739" s="1"/>
    </row>
    <row r="1740" spans="14:16" x14ac:dyDescent="0.25">
      <c r="N1740" s="1"/>
      <c r="O1740" s="1"/>
      <c r="P1740" s="1"/>
    </row>
    <row r="1741" spans="14:16" x14ac:dyDescent="0.25">
      <c r="N1741" s="1"/>
      <c r="O1741" s="1"/>
      <c r="P1741" s="1"/>
    </row>
    <row r="1742" spans="14:16" x14ac:dyDescent="0.25">
      <c r="N1742" s="1"/>
      <c r="O1742" s="1"/>
      <c r="P1742" s="1"/>
    </row>
    <row r="1743" spans="14:16" x14ac:dyDescent="0.25">
      <c r="N1743" s="1"/>
      <c r="O1743" s="1"/>
      <c r="P1743" s="1"/>
    </row>
    <row r="1744" spans="14:16" x14ac:dyDescent="0.25">
      <c r="N1744" s="1"/>
      <c r="O1744" s="1"/>
      <c r="P1744" s="1"/>
    </row>
    <row r="1745" spans="14:16" x14ac:dyDescent="0.25">
      <c r="N1745" s="1"/>
      <c r="O1745" s="1"/>
      <c r="P1745" s="1"/>
    </row>
    <row r="1746" spans="14:16" x14ac:dyDescent="0.25">
      <c r="N1746" s="1"/>
      <c r="O1746" s="1"/>
      <c r="P1746" s="1"/>
    </row>
    <row r="1747" spans="14:16" x14ac:dyDescent="0.25">
      <c r="N1747" s="1"/>
      <c r="O1747" s="1"/>
      <c r="P1747" s="1"/>
    </row>
    <row r="1748" spans="14:16" x14ac:dyDescent="0.25">
      <c r="N1748" s="1"/>
      <c r="O1748" s="1"/>
      <c r="P1748" s="1"/>
    </row>
    <row r="1749" spans="14:16" x14ac:dyDescent="0.25">
      <c r="N1749" s="1"/>
      <c r="O1749" s="1"/>
      <c r="P1749" s="1"/>
    </row>
    <row r="1750" spans="14:16" x14ac:dyDescent="0.25">
      <c r="N1750" s="1"/>
      <c r="O1750" s="1"/>
      <c r="P1750" s="1"/>
    </row>
    <row r="1751" spans="14:16" x14ac:dyDescent="0.25">
      <c r="N1751" s="1"/>
      <c r="O1751" s="1"/>
      <c r="P1751" s="1"/>
    </row>
    <row r="1752" spans="14:16" x14ac:dyDescent="0.25">
      <c r="N1752" s="1"/>
      <c r="O1752" s="1"/>
      <c r="P1752" s="1"/>
    </row>
    <row r="1753" spans="14:16" x14ac:dyDescent="0.25">
      <c r="N1753" s="1"/>
      <c r="O1753" s="1"/>
      <c r="P1753" s="1"/>
    </row>
    <row r="1754" spans="14:16" x14ac:dyDescent="0.25">
      <c r="N1754" s="1"/>
      <c r="O1754" s="1"/>
      <c r="P1754" s="1"/>
    </row>
    <row r="1755" spans="14:16" x14ac:dyDescent="0.25">
      <c r="N1755" s="1"/>
      <c r="O1755" s="1"/>
      <c r="P1755" s="1"/>
    </row>
    <row r="1756" spans="14:16" x14ac:dyDescent="0.25">
      <c r="N1756" s="1"/>
      <c r="O1756" s="1"/>
      <c r="P1756" s="1"/>
    </row>
    <row r="1757" spans="14:16" x14ac:dyDescent="0.25">
      <c r="N1757" s="1"/>
      <c r="O1757" s="1"/>
      <c r="P1757" s="1"/>
    </row>
    <row r="1758" spans="14:16" x14ac:dyDescent="0.25">
      <c r="N1758" s="1"/>
      <c r="O1758" s="1"/>
      <c r="P1758" s="1"/>
    </row>
    <row r="1759" spans="14:16" x14ac:dyDescent="0.25">
      <c r="N1759" s="1"/>
      <c r="O1759" s="1"/>
      <c r="P1759" s="1"/>
    </row>
    <row r="1760" spans="14:16" x14ac:dyDescent="0.25">
      <c r="N1760" s="1"/>
      <c r="O1760" s="1"/>
      <c r="P1760" s="1"/>
    </row>
    <row r="1761" spans="14:16" x14ac:dyDescent="0.25">
      <c r="N1761" s="1"/>
      <c r="O1761" s="1"/>
      <c r="P1761" s="1"/>
    </row>
    <row r="1762" spans="14:16" x14ac:dyDescent="0.25">
      <c r="N1762" s="1"/>
      <c r="O1762" s="1"/>
      <c r="P1762" s="1"/>
    </row>
    <row r="1763" spans="14:16" x14ac:dyDescent="0.25">
      <c r="N1763" s="1"/>
      <c r="O1763" s="1"/>
      <c r="P1763" s="1"/>
    </row>
    <row r="1764" spans="14:16" x14ac:dyDescent="0.25">
      <c r="N1764" s="1"/>
      <c r="O1764" s="1"/>
      <c r="P1764" s="1"/>
    </row>
    <row r="1765" spans="14:16" x14ac:dyDescent="0.25">
      <c r="N1765" s="1"/>
      <c r="O1765" s="1"/>
      <c r="P1765" s="1"/>
    </row>
    <row r="1766" spans="14:16" x14ac:dyDescent="0.25">
      <c r="N1766" s="1"/>
      <c r="O1766" s="1"/>
      <c r="P1766" s="1"/>
    </row>
    <row r="1767" spans="14:16" x14ac:dyDescent="0.25">
      <c r="N1767" s="1"/>
      <c r="O1767" s="1"/>
      <c r="P1767" s="1"/>
    </row>
    <row r="1768" spans="14:16" x14ac:dyDescent="0.25">
      <c r="N1768" s="1"/>
      <c r="O1768" s="1"/>
      <c r="P1768" s="1"/>
    </row>
    <row r="1769" spans="14:16" x14ac:dyDescent="0.25">
      <c r="N1769" s="1"/>
      <c r="O1769" s="1"/>
      <c r="P1769" s="1"/>
    </row>
    <row r="1770" spans="14:16" x14ac:dyDescent="0.25">
      <c r="N1770" s="1"/>
      <c r="O1770" s="1"/>
      <c r="P1770" s="1"/>
    </row>
    <row r="1771" spans="14:16" x14ac:dyDescent="0.25">
      <c r="N1771" s="1"/>
      <c r="O1771" s="1"/>
      <c r="P1771" s="1"/>
    </row>
    <row r="1772" spans="14:16" x14ac:dyDescent="0.25">
      <c r="N1772" s="1"/>
      <c r="O1772" s="1"/>
      <c r="P1772" s="1"/>
    </row>
    <row r="1773" spans="14:16" x14ac:dyDescent="0.25">
      <c r="N1773" s="1"/>
      <c r="O1773" s="1"/>
      <c r="P1773" s="1"/>
    </row>
    <row r="1774" spans="14:16" x14ac:dyDescent="0.25">
      <c r="N1774" s="1"/>
      <c r="O1774" s="1"/>
      <c r="P1774" s="1"/>
    </row>
    <row r="1775" spans="14:16" x14ac:dyDescent="0.25">
      <c r="N1775" s="1"/>
      <c r="O1775" s="1"/>
      <c r="P1775" s="1"/>
    </row>
    <row r="1776" spans="14:16" x14ac:dyDescent="0.25">
      <c r="N1776" s="1"/>
      <c r="O1776" s="1"/>
      <c r="P1776" s="1"/>
    </row>
    <row r="1777" spans="14:16" x14ac:dyDescent="0.25">
      <c r="N1777" s="1"/>
      <c r="O1777" s="1"/>
      <c r="P1777" s="1"/>
    </row>
    <row r="1778" spans="14:16" x14ac:dyDescent="0.25">
      <c r="N1778" s="1"/>
      <c r="O1778" s="1"/>
      <c r="P1778" s="1"/>
    </row>
    <row r="1779" spans="14:16" x14ac:dyDescent="0.25">
      <c r="N1779" s="1"/>
      <c r="O1779" s="1"/>
      <c r="P1779" s="1"/>
    </row>
    <row r="1780" spans="14:16" x14ac:dyDescent="0.25">
      <c r="N1780" s="1"/>
      <c r="O1780" s="1"/>
      <c r="P1780" s="1"/>
    </row>
    <row r="1781" spans="14:16" x14ac:dyDescent="0.25">
      <c r="N1781" s="1"/>
      <c r="O1781" s="1"/>
      <c r="P1781" s="1"/>
    </row>
    <row r="1782" spans="14:16" x14ac:dyDescent="0.25">
      <c r="N1782" s="1"/>
      <c r="O1782" s="1"/>
      <c r="P1782" s="1"/>
    </row>
    <row r="1783" spans="14:16" x14ac:dyDescent="0.25">
      <c r="N1783" s="1"/>
      <c r="O1783" s="1"/>
      <c r="P1783" s="1"/>
    </row>
    <row r="1784" spans="14:16" x14ac:dyDescent="0.25">
      <c r="N1784" s="1"/>
      <c r="O1784" s="1"/>
      <c r="P1784" s="1"/>
    </row>
    <row r="1785" spans="14:16" x14ac:dyDescent="0.25">
      <c r="N1785" s="1"/>
      <c r="O1785" s="1"/>
      <c r="P1785" s="1"/>
    </row>
    <row r="1786" spans="14:16" x14ac:dyDescent="0.25">
      <c r="N1786" s="1"/>
      <c r="O1786" s="1"/>
      <c r="P1786" s="1"/>
    </row>
    <row r="1787" spans="14:16" x14ac:dyDescent="0.25">
      <c r="N1787" s="1"/>
      <c r="O1787" s="1"/>
      <c r="P1787" s="1"/>
    </row>
    <row r="1788" spans="14:16" x14ac:dyDescent="0.25">
      <c r="N1788" s="1"/>
      <c r="O1788" s="1"/>
      <c r="P1788" s="1"/>
    </row>
    <row r="1789" spans="14:16" x14ac:dyDescent="0.25">
      <c r="N1789" s="1"/>
      <c r="O1789" s="1"/>
      <c r="P1789" s="1"/>
    </row>
    <row r="1790" spans="14:16" x14ac:dyDescent="0.25">
      <c r="N1790" s="1"/>
      <c r="O1790" s="1"/>
      <c r="P1790" s="1"/>
    </row>
    <row r="1791" spans="14:16" x14ac:dyDescent="0.25">
      <c r="N1791" s="1"/>
      <c r="O1791" s="1"/>
      <c r="P1791" s="1"/>
    </row>
    <row r="1792" spans="14:16" x14ac:dyDescent="0.25">
      <c r="N1792" s="1"/>
      <c r="O1792" s="1"/>
      <c r="P1792" s="1"/>
    </row>
    <row r="1793" spans="14:16" x14ac:dyDescent="0.25">
      <c r="N1793" s="1"/>
      <c r="O1793" s="1"/>
      <c r="P1793" s="1"/>
    </row>
    <row r="1794" spans="14:16" x14ac:dyDescent="0.25">
      <c r="N1794" s="1"/>
      <c r="O1794" s="1"/>
      <c r="P1794" s="1"/>
    </row>
    <row r="1795" spans="14:16" x14ac:dyDescent="0.25">
      <c r="N1795" s="1"/>
      <c r="O1795" s="1"/>
      <c r="P1795" s="1"/>
    </row>
    <row r="1796" spans="14:16" x14ac:dyDescent="0.25">
      <c r="N1796" s="1"/>
      <c r="O1796" s="1"/>
      <c r="P1796" s="1"/>
    </row>
    <row r="1797" spans="14:16" x14ac:dyDescent="0.25">
      <c r="N1797" s="1"/>
      <c r="O1797" s="1"/>
      <c r="P1797" s="1"/>
    </row>
    <row r="1798" spans="14:16" x14ac:dyDescent="0.25">
      <c r="N1798" s="1"/>
      <c r="O1798" s="1"/>
      <c r="P1798" s="1"/>
    </row>
    <row r="1799" spans="14:16" x14ac:dyDescent="0.25">
      <c r="N1799" s="1"/>
      <c r="O1799" s="1"/>
      <c r="P1799" s="1"/>
    </row>
    <row r="1800" spans="14:16" x14ac:dyDescent="0.25">
      <c r="N1800" s="1"/>
      <c r="O1800" s="1"/>
      <c r="P1800" s="1"/>
    </row>
    <row r="1801" spans="14:16" x14ac:dyDescent="0.25">
      <c r="N1801" s="1"/>
      <c r="O1801" s="1"/>
      <c r="P1801" s="1"/>
    </row>
    <row r="1802" spans="14:16" x14ac:dyDescent="0.25">
      <c r="N1802" s="1"/>
      <c r="O1802" s="1"/>
      <c r="P1802" s="1"/>
    </row>
    <row r="1803" spans="14:16" x14ac:dyDescent="0.25">
      <c r="N1803" s="1"/>
      <c r="O1803" s="1"/>
      <c r="P1803" s="1"/>
    </row>
    <row r="1804" spans="14:16" x14ac:dyDescent="0.25">
      <c r="N1804" s="1"/>
      <c r="O1804" s="1"/>
      <c r="P1804" s="1"/>
    </row>
    <row r="1805" spans="14:16" x14ac:dyDescent="0.25">
      <c r="N1805" s="1"/>
      <c r="O1805" s="1"/>
      <c r="P1805" s="1"/>
    </row>
    <row r="1806" spans="14:16" x14ac:dyDescent="0.25">
      <c r="N1806" s="1"/>
      <c r="O1806" s="1"/>
      <c r="P1806" s="1"/>
    </row>
    <row r="1807" spans="14:16" x14ac:dyDescent="0.25">
      <c r="N1807" s="1"/>
      <c r="O1807" s="1"/>
      <c r="P1807" s="1"/>
    </row>
    <row r="1808" spans="14:16" x14ac:dyDescent="0.25">
      <c r="N1808" s="1"/>
      <c r="O1808" s="1"/>
      <c r="P1808" s="1"/>
    </row>
    <row r="1809" spans="14:16" x14ac:dyDescent="0.25">
      <c r="N1809" s="1"/>
      <c r="O1809" s="1"/>
      <c r="P1809" s="1"/>
    </row>
    <row r="1810" spans="14:16" x14ac:dyDescent="0.25">
      <c r="N1810" s="1"/>
      <c r="O1810" s="1"/>
      <c r="P1810" s="1"/>
    </row>
    <row r="1811" spans="14:16" x14ac:dyDescent="0.25">
      <c r="N1811" s="1"/>
      <c r="O1811" s="1"/>
      <c r="P1811" s="1"/>
    </row>
    <row r="1812" spans="14:16" x14ac:dyDescent="0.25">
      <c r="N1812" s="1"/>
      <c r="O1812" s="1"/>
      <c r="P1812" s="1"/>
    </row>
    <row r="1813" spans="14:16" x14ac:dyDescent="0.25">
      <c r="N1813" s="1"/>
      <c r="O1813" s="1"/>
      <c r="P1813" s="1"/>
    </row>
    <row r="1814" spans="14:16" x14ac:dyDescent="0.25">
      <c r="N1814" s="1"/>
      <c r="O1814" s="1"/>
      <c r="P1814" s="1"/>
    </row>
    <row r="1815" spans="14:16" x14ac:dyDescent="0.25">
      <c r="N1815" s="1"/>
      <c r="O1815" s="1"/>
      <c r="P1815" s="1"/>
    </row>
    <row r="1816" spans="14:16" x14ac:dyDescent="0.25">
      <c r="N1816" s="1"/>
      <c r="O1816" s="1"/>
      <c r="P1816" s="1"/>
    </row>
    <row r="1817" spans="14:16" x14ac:dyDescent="0.25">
      <c r="N1817" s="1"/>
      <c r="O1817" s="1"/>
      <c r="P1817" s="1"/>
    </row>
    <row r="1818" spans="14:16" x14ac:dyDescent="0.25">
      <c r="N1818" s="1"/>
      <c r="O1818" s="1"/>
      <c r="P1818" s="1"/>
    </row>
    <row r="1819" spans="14:16" x14ac:dyDescent="0.25">
      <c r="N1819" s="1"/>
      <c r="O1819" s="1"/>
      <c r="P1819" s="1"/>
    </row>
    <row r="1820" spans="14:16" x14ac:dyDescent="0.25">
      <c r="N1820" s="1"/>
      <c r="O1820" s="1"/>
      <c r="P1820" s="1"/>
    </row>
    <row r="1821" spans="14:16" x14ac:dyDescent="0.25">
      <c r="N1821" s="1"/>
      <c r="O1821" s="1"/>
      <c r="P1821" s="1"/>
    </row>
    <row r="1822" spans="14:16" x14ac:dyDescent="0.25">
      <c r="N1822" s="1"/>
      <c r="O1822" s="1"/>
      <c r="P1822" s="1"/>
    </row>
    <row r="1823" spans="14:16" x14ac:dyDescent="0.25">
      <c r="N1823" s="1"/>
      <c r="O1823" s="1"/>
      <c r="P1823" s="1"/>
    </row>
    <row r="1824" spans="14:16" x14ac:dyDescent="0.25">
      <c r="N1824" s="1"/>
      <c r="O1824" s="1"/>
      <c r="P1824" s="1"/>
    </row>
    <row r="1825" spans="14:16" x14ac:dyDescent="0.25">
      <c r="N1825" s="1"/>
      <c r="O1825" s="1"/>
      <c r="P1825" s="1"/>
    </row>
    <row r="1826" spans="14:16" x14ac:dyDescent="0.25">
      <c r="N1826" s="1"/>
      <c r="O1826" s="1"/>
      <c r="P1826" s="1"/>
    </row>
    <row r="1827" spans="14:16" x14ac:dyDescent="0.25">
      <c r="N1827" s="1"/>
      <c r="O1827" s="1"/>
      <c r="P1827" s="1"/>
    </row>
    <row r="1828" spans="14:16" x14ac:dyDescent="0.25">
      <c r="N1828" s="1"/>
      <c r="O1828" s="1"/>
      <c r="P1828" s="1"/>
    </row>
    <row r="1829" spans="14:16" x14ac:dyDescent="0.25">
      <c r="N1829" s="1"/>
      <c r="O1829" s="1"/>
      <c r="P1829" s="1"/>
    </row>
    <row r="1830" spans="14:16" x14ac:dyDescent="0.25">
      <c r="N1830" s="1"/>
      <c r="O1830" s="1"/>
      <c r="P1830" s="1"/>
    </row>
    <row r="1831" spans="14:16" x14ac:dyDescent="0.25">
      <c r="N1831" s="1"/>
      <c r="O1831" s="1"/>
      <c r="P1831" s="1"/>
    </row>
    <row r="1832" spans="14:16" x14ac:dyDescent="0.25">
      <c r="N1832" s="1"/>
      <c r="O1832" s="1"/>
      <c r="P1832" s="1"/>
    </row>
    <row r="1833" spans="14:16" x14ac:dyDescent="0.25">
      <c r="N1833" s="1"/>
      <c r="O1833" s="1"/>
      <c r="P1833" s="1"/>
    </row>
    <row r="1834" spans="14:16" x14ac:dyDescent="0.25">
      <c r="N1834" s="1"/>
      <c r="O1834" s="1"/>
      <c r="P1834" s="1"/>
    </row>
    <row r="1835" spans="14:16" x14ac:dyDescent="0.25">
      <c r="N1835" s="1"/>
      <c r="O1835" s="1"/>
      <c r="P1835" s="1"/>
    </row>
    <row r="1836" spans="14:16" x14ac:dyDescent="0.25">
      <c r="N1836" s="1"/>
      <c r="O1836" s="1"/>
      <c r="P1836" s="1"/>
    </row>
    <row r="1837" spans="14:16" x14ac:dyDescent="0.25">
      <c r="N1837" s="1"/>
      <c r="O1837" s="1"/>
      <c r="P1837" s="1"/>
    </row>
    <row r="1838" spans="14:16" x14ac:dyDescent="0.25">
      <c r="N1838" s="1"/>
      <c r="O1838" s="1"/>
      <c r="P1838" s="1"/>
    </row>
    <row r="1839" spans="14:16" x14ac:dyDescent="0.25">
      <c r="N1839" s="1"/>
      <c r="O1839" s="1"/>
      <c r="P1839" s="1"/>
    </row>
    <row r="1840" spans="14:16" x14ac:dyDescent="0.25">
      <c r="N1840" s="1"/>
      <c r="O1840" s="1"/>
      <c r="P1840" s="1"/>
    </row>
    <row r="1841" spans="14:16" x14ac:dyDescent="0.25">
      <c r="N1841" s="1"/>
      <c r="O1841" s="1"/>
      <c r="P1841" s="1"/>
    </row>
    <row r="1842" spans="14:16" x14ac:dyDescent="0.25">
      <c r="N1842" s="1"/>
      <c r="O1842" s="1"/>
      <c r="P1842" s="1"/>
    </row>
    <row r="1843" spans="14:16" x14ac:dyDescent="0.25">
      <c r="N1843" s="1"/>
      <c r="O1843" s="1"/>
      <c r="P1843" s="1"/>
    </row>
    <row r="1844" spans="14:16" x14ac:dyDescent="0.25">
      <c r="N1844" s="1"/>
      <c r="O1844" s="1"/>
      <c r="P1844" s="1"/>
    </row>
    <row r="1845" spans="14:16" x14ac:dyDescent="0.25">
      <c r="N1845" s="1"/>
      <c r="O1845" s="1"/>
      <c r="P1845" s="1"/>
    </row>
    <row r="1846" spans="14:16" x14ac:dyDescent="0.25">
      <c r="N1846" s="1"/>
      <c r="O1846" s="1"/>
      <c r="P1846" s="1"/>
    </row>
    <row r="1847" spans="14:16" x14ac:dyDescent="0.25">
      <c r="N1847" s="1"/>
      <c r="O1847" s="1"/>
      <c r="P1847" s="1"/>
    </row>
    <row r="1848" spans="14:16" x14ac:dyDescent="0.25">
      <c r="N1848" s="1"/>
      <c r="O1848" s="1"/>
      <c r="P1848" s="1"/>
    </row>
    <row r="1849" spans="14:16" x14ac:dyDescent="0.25">
      <c r="N1849" s="1"/>
      <c r="O1849" s="1"/>
      <c r="P1849" s="1"/>
    </row>
    <row r="1850" spans="14:16" x14ac:dyDescent="0.25">
      <c r="N1850" s="1"/>
      <c r="O1850" s="1"/>
      <c r="P1850" s="1"/>
    </row>
    <row r="1851" spans="14:16" x14ac:dyDescent="0.25">
      <c r="N1851" s="1"/>
      <c r="O1851" s="1"/>
      <c r="P1851" s="1"/>
    </row>
    <row r="1852" spans="14:16" x14ac:dyDescent="0.25">
      <c r="N1852" s="1"/>
      <c r="O1852" s="1"/>
      <c r="P1852" s="1"/>
    </row>
    <row r="1853" spans="14:16" x14ac:dyDescent="0.25">
      <c r="N1853" s="1"/>
      <c r="O1853" s="1"/>
      <c r="P1853" s="1"/>
    </row>
    <row r="1854" spans="14:16" x14ac:dyDescent="0.25">
      <c r="N1854" s="1"/>
      <c r="O1854" s="1"/>
      <c r="P1854" s="1"/>
    </row>
    <row r="1855" spans="14:16" x14ac:dyDescent="0.25">
      <c r="N1855" s="1"/>
      <c r="O1855" s="1"/>
      <c r="P1855" s="1"/>
    </row>
    <row r="1856" spans="14:16" x14ac:dyDescent="0.25">
      <c r="N1856" s="1"/>
      <c r="O1856" s="1"/>
      <c r="P1856" s="1"/>
    </row>
    <row r="1857" spans="14:16" x14ac:dyDescent="0.25">
      <c r="N1857" s="1"/>
      <c r="O1857" s="1"/>
      <c r="P1857" s="1"/>
    </row>
    <row r="1858" spans="14:16" x14ac:dyDescent="0.25">
      <c r="N1858" s="1"/>
      <c r="O1858" s="1"/>
      <c r="P1858" s="1"/>
    </row>
    <row r="1859" spans="14:16" x14ac:dyDescent="0.25">
      <c r="N1859" s="1"/>
      <c r="O1859" s="1"/>
      <c r="P1859" s="1"/>
    </row>
    <row r="1860" spans="14:16" x14ac:dyDescent="0.25">
      <c r="N1860" s="1"/>
      <c r="O1860" s="1"/>
      <c r="P1860" s="1"/>
    </row>
    <row r="1861" spans="14:16" x14ac:dyDescent="0.25">
      <c r="N1861" s="1"/>
      <c r="O1861" s="1"/>
      <c r="P1861" s="1"/>
    </row>
    <row r="1862" spans="14:16" x14ac:dyDescent="0.25">
      <c r="N1862" s="1"/>
      <c r="O1862" s="1"/>
      <c r="P1862" s="1"/>
    </row>
    <row r="1863" spans="14:16" x14ac:dyDescent="0.25">
      <c r="N1863" s="1"/>
      <c r="O1863" s="1"/>
      <c r="P1863" s="1"/>
    </row>
    <row r="1864" spans="14:16" x14ac:dyDescent="0.25">
      <c r="N1864" s="1"/>
      <c r="O1864" s="1"/>
      <c r="P1864" s="1"/>
    </row>
    <row r="1865" spans="14:16" x14ac:dyDescent="0.25">
      <c r="N1865" s="1"/>
      <c r="O1865" s="1"/>
      <c r="P1865" s="1"/>
    </row>
    <row r="1866" spans="14:16" x14ac:dyDescent="0.25">
      <c r="N1866" s="1"/>
      <c r="O1866" s="1"/>
      <c r="P1866" s="1"/>
    </row>
    <row r="1867" spans="14:16" x14ac:dyDescent="0.25">
      <c r="N1867" s="1"/>
      <c r="O1867" s="1"/>
      <c r="P1867" s="1"/>
    </row>
    <row r="1868" spans="14:16" x14ac:dyDescent="0.25">
      <c r="N1868" s="1"/>
      <c r="O1868" s="1"/>
      <c r="P1868" s="1"/>
    </row>
    <row r="1869" spans="14:16" x14ac:dyDescent="0.25">
      <c r="N1869" s="1"/>
      <c r="O1869" s="1"/>
      <c r="P1869" s="1"/>
    </row>
    <row r="1870" spans="14:16" x14ac:dyDescent="0.25">
      <c r="N1870" s="1"/>
      <c r="O1870" s="1"/>
      <c r="P1870" s="1"/>
    </row>
    <row r="1871" spans="14:16" x14ac:dyDescent="0.25">
      <c r="N1871" s="1"/>
      <c r="O1871" s="1"/>
      <c r="P1871" s="1"/>
    </row>
    <row r="1872" spans="14:16" x14ac:dyDescent="0.25">
      <c r="N1872" s="1"/>
      <c r="O1872" s="1"/>
      <c r="P1872" s="1"/>
    </row>
    <row r="1873" spans="14:16" x14ac:dyDescent="0.25">
      <c r="N1873" s="1"/>
      <c r="O1873" s="1"/>
      <c r="P1873" s="1"/>
    </row>
    <row r="1874" spans="14:16" x14ac:dyDescent="0.25">
      <c r="N1874" s="1"/>
      <c r="O1874" s="1"/>
      <c r="P1874" s="1"/>
    </row>
    <row r="1875" spans="14:16" x14ac:dyDescent="0.25">
      <c r="N1875" s="1"/>
      <c r="O1875" s="1"/>
      <c r="P1875" s="1"/>
    </row>
    <row r="1876" spans="14:16" x14ac:dyDescent="0.25">
      <c r="N1876" s="1"/>
      <c r="O1876" s="1"/>
      <c r="P1876" s="1"/>
    </row>
    <row r="1877" spans="14:16" x14ac:dyDescent="0.25">
      <c r="N1877" s="1"/>
      <c r="O1877" s="1"/>
      <c r="P1877" s="1"/>
    </row>
    <row r="1878" spans="14:16" x14ac:dyDescent="0.25">
      <c r="N1878" s="1"/>
      <c r="O1878" s="1"/>
      <c r="P1878" s="1"/>
    </row>
    <row r="1879" spans="14:16" x14ac:dyDescent="0.25">
      <c r="N1879" s="1"/>
      <c r="O1879" s="1"/>
      <c r="P1879" s="1"/>
    </row>
    <row r="1880" spans="14:16" x14ac:dyDescent="0.25">
      <c r="N1880" s="1"/>
      <c r="O1880" s="1"/>
      <c r="P1880" s="1"/>
    </row>
    <row r="1881" spans="14:16" x14ac:dyDescent="0.25">
      <c r="N1881" s="1"/>
      <c r="O1881" s="1"/>
      <c r="P1881" s="1"/>
    </row>
    <row r="1882" spans="14:16" x14ac:dyDescent="0.25">
      <c r="N1882" s="1"/>
      <c r="O1882" s="1"/>
      <c r="P1882" s="1"/>
    </row>
    <row r="1883" spans="14:16" x14ac:dyDescent="0.25">
      <c r="N1883" s="1"/>
      <c r="O1883" s="1"/>
      <c r="P1883" s="1"/>
    </row>
    <row r="1884" spans="14:16" x14ac:dyDescent="0.25">
      <c r="N1884" s="1"/>
      <c r="O1884" s="1"/>
      <c r="P1884" s="1"/>
    </row>
    <row r="1885" spans="14:16" x14ac:dyDescent="0.25">
      <c r="N1885" s="1"/>
      <c r="O1885" s="1"/>
      <c r="P1885" s="1"/>
    </row>
    <row r="1886" spans="14:16" x14ac:dyDescent="0.25">
      <c r="N1886" s="1"/>
      <c r="O1886" s="1"/>
      <c r="P1886" s="1"/>
    </row>
    <row r="1887" spans="14:16" x14ac:dyDescent="0.25">
      <c r="N1887" s="1"/>
      <c r="O1887" s="1"/>
      <c r="P1887" s="1"/>
    </row>
    <row r="1888" spans="14:16" x14ac:dyDescent="0.25">
      <c r="N1888" s="1"/>
      <c r="O1888" s="1"/>
      <c r="P1888" s="1"/>
    </row>
    <row r="1889" spans="14:16" x14ac:dyDescent="0.25">
      <c r="N1889" s="1"/>
      <c r="O1889" s="1"/>
      <c r="P1889" s="1"/>
    </row>
    <row r="1890" spans="14:16" x14ac:dyDescent="0.25">
      <c r="N1890" s="1"/>
      <c r="O1890" s="1"/>
      <c r="P1890" s="1"/>
    </row>
    <row r="1891" spans="14:16" x14ac:dyDescent="0.25">
      <c r="N1891" s="1"/>
      <c r="O1891" s="1"/>
      <c r="P1891" s="1"/>
    </row>
    <row r="1892" spans="14:16" x14ac:dyDescent="0.25">
      <c r="N1892" s="1"/>
      <c r="O1892" s="1"/>
      <c r="P1892" s="1"/>
    </row>
    <row r="1893" spans="14:16" x14ac:dyDescent="0.25">
      <c r="N1893" s="1"/>
      <c r="O1893" s="1"/>
      <c r="P1893" s="1"/>
    </row>
    <row r="1894" spans="14:16" x14ac:dyDescent="0.25">
      <c r="N1894" s="1"/>
      <c r="O1894" s="1"/>
      <c r="P1894" s="1"/>
    </row>
    <row r="1895" spans="14:16" x14ac:dyDescent="0.25">
      <c r="N1895" s="1"/>
      <c r="O1895" s="1"/>
      <c r="P1895" s="1"/>
    </row>
    <row r="1896" spans="14:16" x14ac:dyDescent="0.25">
      <c r="N1896" s="1"/>
      <c r="O1896" s="1"/>
      <c r="P1896" s="1"/>
    </row>
    <row r="1897" spans="14:16" x14ac:dyDescent="0.25">
      <c r="N1897" s="1"/>
      <c r="O1897" s="1"/>
      <c r="P1897" s="1"/>
    </row>
    <row r="1898" spans="14:16" x14ac:dyDescent="0.25">
      <c r="N1898" s="1"/>
      <c r="O1898" s="1"/>
      <c r="P1898" s="1"/>
    </row>
    <row r="1899" spans="14:16" x14ac:dyDescent="0.25">
      <c r="N1899" s="1"/>
      <c r="O1899" s="1"/>
      <c r="P1899" s="1"/>
    </row>
    <row r="1900" spans="14:16" x14ac:dyDescent="0.25">
      <c r="N1900" s="1"/>
      <c r="O1900" s="1"/>
      <c r="P1900" s="1"/>
    </row>
    <row r="1901" spans="14:16" x14ac:dyDescent="0.25">
      <c r="N1901" s="1"/>
      <c r="O1901" s="1"/>
      <c r="P1901" s="1"/>
    </row>
    <row r="1902" spans="14:16" x14ac:dyDescent="0.25">
      <c r="N1902" s="1"/>
      <c r="O1902" s="1"/>
      <c r="P1902" s="1"/>
    </row>
    <row r="1903" spans="14:16" x14ac:dyDescent="0.25">
      <c r="N1903" s="1"/>
      <c r="O1903" s="1"/>
      <c r="P1903" s="1"/>
    </row>
    <row r="1904" spans="14:16" x14ac:dyDescent="0.25">
      <c r="N1904" s="1"/>
      <c r="O1904" s="1"/>
      <c r="P1904" s="1"/>
    </row>
    <row r="1905" spans="14:16" x14ac:dyDescent="0.25">
      <c r="N1905" s="1"/>
      <c r="O1905" s="1"/>
      <c r="P1905" s="1"/>
    </row>
    <row r="1906" spans="14:16" x14ac:dyDescent="0.25">
      <c r="N1906" s="1"/>
      <c r="O1906" s="1"/>
      <c r="P1906" s="1"/>
    </row>
    <row r="1907" spans="14:16" x14ac:dyDescent="0.25">
      <c r="N1907" s="1"/>
      <c r="O1907" s="1"/>
      <c r="P1907" s="1"/>
    </row>
    <row r="1908" spans="14:16" x14ac:dyDescent="0.25">
      <c r="N1908" s="1"/>
      <c r="O1908" s="1"/>
      <c r="P1908" s="1"/>
    </row>
    <row r="1909" spans="14:16" x14ac:dyDescent="0.25">
      <c r="N1909" s="1"/>
      <c r="O1909" s="1"/>
      <c r="P1909" s="1"/>
    </row>
    <row r="1910" spans="14:16" x14ac:dyDescent="0.25">
      <c r="N1910" s="1"/>
      <c r="O1910" s="1"/>
      <c r="P1910" s="1"/>
    </row>
    <row r="1911" spans="14:16" x14ac:dyDescent="0.25">
      <c r="N1911" s="1"/>
      <c r="O1911" s="1"/>
      <c r="P1911" s="1"/>
    </row>
    <row r="1912" spans="14:16" x14ac:dyDescent="0.25">
      <c r="N1912" s="1"/>
      <c r="O1912" s="1"/>
      <c r="P1912" s="1"/>
    </row>
    <row r="1913" spans="14:16" x14ac:dyDescent="0.25">
      <c r="N1913" s="1"/>
      <c r="O1913" s="1"/>
      <c r="P1913" s="1"/>
    </row>
    <row r="1914" spans="14:16" x14ac:dyDescent="0.25">
      <c r="N1914" s="1"/>
      <c r="O1914" s="1"/>
      <c r="P1914" s="1"/>
    </row>
    <row r="1915" spans="14:16" x14ac:dyDescent="0.25">
      <c r="N1915" s="1"/>
      <c r="O1915" s="1"/>
      <c r="P1915" s="1"/>
    </row>
    <row r="1916" spans="14:16" x14ac:dyDescent="0.25">
      <c r="N1916" s="1"/>
      <c r="O1916" s="1"/>
      <c r="P1916" s="1"/>
    </row>
    <row r="1917" spans="14:16" x14ac:dyDescent="0.25">
      <c r="N1917" s="1"/>
      <c r="O1917" s="1"/>
      <c r="P1917" s="1"/>
    </row>
    <row r="1918" spans="14:16" x14ac:dyDescent="0.25">
      <c r="N1918" s="1"/>
      <c r="O1918" s="1"/>
      <c r="P1918" s="1"/>
    </row>
    <row r="1919" spans="14:16" x14ac:dyDescent="0.25">
      <c r="N1919" s="1"/>
      <c r="O1919" s="1"/>
      <c r="P1919" s="1"/>
    </row>
    <row r="1920" spans="14:16" x14ac:dyDescent="0.25">
      <c r="N1920" s="1"/>
      <c r="O1920" s="1"/>
      <c r="P1920" s="1"/>
    </row>
    <row r="1921" spans="14:16" x14ac:dyDescent="0.25">
      <c r="N1921" s="1"/>
      <c r="O1921" s="1"/>
      <c r="P1921" s="1"/>
    </row>
    <row r="1922" spans="14:16" x14ac:dyDescent="0.25">
      <c r="N1922" s="1"/>
      <c r="O1922" s="1"/>
      <c r="P1922" s="1"/>
    </row>
    <row r="1923" spans="14:16" x14ac:dyDescent="0.25">
      <c r="N1923" s="1"/>
      <c r="O1923" s="1"/>
      <c r="P1923" s="1"/>
    </row>
    <row r="1924" spans="14:16" x14ac:dyDescent="0.25">
      <c r="N1924" s="1"/>
      <c r="O1924" s="1"/>
      <c r="P1924" s="1"/>
    </row>
    <row r="1925" spans="14:16" x14ac:dyDescent="0.25">
      <c r="N1925" s="1"/>
      <c r="O1925" s="1"/>
      <c r="P1925" s="1"/>
    </row>
    <row r="1926" spans="14:16" x14ac:dyDescent="0.25">
      <c r="N1926" s="1"/>
      <c r="O1926" s="1"/>
      <c r="P1926" s="1"/>
    </row>
    <row r="1927" spans="14:16" x14ac:dyDescent="0.25">
      <c r="N1927" s="1"/>
      <c r="O1927" s="1"/>
      <c r="P1927" s="1"/>
    </row>
    <row r="1928" spans="14:16" x14ac:dyDescent="0.25">
      <c r="N1928" s="1"/>
      <c r="O1928" s="1"/>
      <c r="P1928" s="1"/>
    </row>
    <row r="1929" spans="14:16" x14ac:dyDescent="0.25">
      <c r="N1929" s="1"/>
      <c r="O1929" s="1"/>
      <c r="P1929" s="1"/>
    </row>
    <row r="1930" spans="14:16" x14ac:dyDescent="0.25">
      <c r="N1930" s="1"/>
      <c r="O1930" s="1"/>
      <c r="P1930" s="1"/>
    </row>
    <row r="1931" spans="14:16" x14ac:dyDescent="0.25">
      <c r="N1931" s="1"/>
      <c r="O1931" s="1"/>
      <c r="P1931" s="1"/>
    </row>
    <row r="1932" spans="14:16" x14ac:dyDescent="0.25">
      <c r="N1932" s="1"/>
      <c r="O1932" s="1"/>
      <c r="P1932" s="1"/>
    </row>
    <row r="1933" spans="14:16" x14ac:dyDescent="0.25">
      <c r="N1933" s="1"/>
      <c r="O1933" s="1"/>
      <c r="P1933" s="1"/>
    </row>
    <row r="1934" spans="14:16" x14ac:dyDescent="0.25">
      <c r="N1934" s="1"/>
      <c r="O1934" s="1"/>
      <c r="P1934" s="1"/>
    </row>
    <row r="1935" spans="14:16" x14ac:dyDescent="0.25">
      <c r="N1935" s="1"/>
      <c r="O1935" s="1"/>
      <c r="P1935" s="1"/>
    </row>
    <row r="1936" spans="14:16" x14ac:dyDescent="0.25">
      <c r="N1936" s="1"/>
      <c r="O1936" s="1"/>
      <c r="P1936" s="1"/>
    </row>
    <row r="1937" spans="14:16" x14ac:dyDescent="0.25">
      <c r="N1937" s="1"/>
      <c r="O1937" s="1"/>
      <c r="P1937" s="1"/>
    </row>
    <row r="1938" spans="14:16" x14ac:dyDescent="0.25">
      <c r="N1938" s="1"/>
      <c r="O1938" s="1"/>
      <c r="P1938" s="1"/>
    </row>
    <row r="1939" spans="14:16" x14ac:dyDescent="0.25">
      <c r="N1939" s="1"/>
      <c r="O1939" s="1"/>
      <c r="P1939" s="1"/>
    </row>
    <row r="1940" spans="14:16" x14ac:dyDescent="0.25">
      <c r="N1940" s="1"/>
      <c r="O1940" s="1"/>
      <c r="P1940" s="1"/>
    </row>
    <row r="1941" spans="14:16" x14ac:dyDescent="0.25">
      <c r="N1941" s="1"/>
      <c r="O1941" s="1"/>
      <c r="P1941" s="1"/>
    </row>
    <row r="1942" spans="14:16" x14ac:dyDescent="0.25">
      <c r="N1942" s="1"/>
      <c r="O1942" s="1"/>
      <c r="P1942" s="1"/>
    </row>
    <row r="1943" spans="14:16" x14ac:dyDescent="0.25">
      <c r="N1943" s="1"/>
      <c r="O1943" s="1"/>
      <c r="P1943" s="1"/>
    </row>
    <row r="1944" spans="14:16" x14ac:dyDescent="0.25">
      <c r="N1944" s="1"/>
      <c r="O1944" s="1"/>
      <c r="P1944" s="1"/>
    </row>
    <row r="1945" spans="14:16" x14ac:dyDescent="0.25">
      <c r="N1945" s="1"/>
      <c r="O1945" s="1"/>
      <c r="P1945" s="1"/>
    </row>
    <row r="1946" spans="14:16" x14ac:dyDescent="0.25">
      <c r="N1946" s="1"/>
      <c r="O1946" s="1"/>
      <c r="P1946" s="1"/>
    </row>
    <row r="1947" spans="14:16" x14ac:dyDescent="0.25">
      <c r="N1947" s="1"/>
      <c r="O1947" s="1"/>
      <c r="P1947" s="1"/>
    </row>
    <row r="1948" spans="14:16" x14ac:dyDescent="0.25">
      <c r="N1948" s="1"/>
      <c r="O1948" s="1"/>
      <c r="P1948" s="1"/>
    </row>
    <row r="1949" spans="14:16" x14ac:dyDescent="0.25">
      <c r="N1949" s="1"/>
      <c r="O1949" s="1"/>
      <c r="P1949" s="1"/>
    </row>
    <row r="1950" spans="14:16" x14ac:dyDescent="0.25">
      <c r="N1950" s="1"/>
      <c r="O1950" s="1"/>
      <c r="P1950" s="1"/>
    </row>
    <row r="1951" spans="14:16" x14ac:dyDescent="0.25">
      <c r="N1951" s="1"/>
      <c r="O1951" s="1"/>
      <c r="P1951" s="1"/>
    </row>
    <row r="1952" spans="14:16" x14ac:dyDescent="0.25">
      <c r="N1952" s="1"/>
      <c r="O1952" s="1"/>
      <c r="P1952" s="1"/>
    </row>
    <row r="1953" spans="14:16" x14ac:dyDescent="0.25">
      <c r="N1953" s="1"/>
      <c r="O1953" s="1"/>
      <c r="P1953" s="1"/>
    </row>
    <row r="1954" spans="14:16" x14ac:dyDescent="0.25">
      <c r="N1954" s="1"/>
      <c r="O1954" s="1"/>
      <c r="P1954" s="1"/>
    </row>
    <row r="1955" spans="14:16" x14ac:dyDescent="0.25">
      <c r="N1955" s="1"/>
      <c r="O1955" s="1"/>
      <c r="P1955" s="1"/>
    </row>
    <row r="1956" spans="14:16" x14ac:dyDescent="0.25">
      <c r="N1956" s="1"/>
      <c r="O1956" s="1"/>
      <c r="P1956" s="1"/>
    </row>
    <row r="1957" spans="14:16" x14ac:dyDescent="0.25">
      <c r="N1957" s="1"/>
      <c r="O1957" s="1"/>
      <c r="P1957" s="1"/>
    </row>
    <row r="1958" spans="14:16" x14ac:dyDescent="0.25">
      <c r="N1958" s="1"/>
      <c r="O1958" s="1"/>
      <c r="P1958" s="1"/>
    </row>
    <row r="1959" spans="14:16" x14ac:dyDescent="0.25">
      <c r="N1959" s="1"/>
      <c r="O1959" s="1"/>
      <c r="P1959" s="1"/>
    </row>
    <row r="1960" spans="14:16" x14ac:dyDescent="0.25">
      <c r="N1960" s="1"/>
      <c r="O1960" s="1"/>
      <c r="P1960" s="1"/>
    </row>
    <row r="1961" spans="14:16" x14ac:dyDescent="0.25">
      <c r="N1961" s="1"/>
      <c r="O1961" s="1"/>
      <c r="P1961" s="1"/>
    </row>
    <row r="1962" spans="14:16" x14ac:dyDescent="0.25">
      <c r="N1962" s="1"/>
      <c r="O1962" s="1"/>
      <c r="P1962" s="1"/>
    </row>
    <row r="1963" spans="14:16" x14ac:dyDescent="0.25">
      <c r="N1963" s="1"/>
      <c r="O1963" s="1"/>
      <c r="P1963" s="1"/>
    </row>
    <row r="1964" spans="14:16" x14ac:dyDescent="0.25">
      <c r="N1964" s="1"/>
      <c r="O1964" s="1"/>
      <c r="P1964" s="1"/>
    </row>
    <row r="1965" spans="14:16" x14ac:dyDescent="0.25">
      <c r="N1965" s="1"/>
      <c r="O1965" s="1"/>
      <c r="P1965" s="1"/>
    </row>
    <row r="1966" spans="14:16" x14ac:dyDescent="0.25">
      <c r="N1966" s="1"/>
      <c r="O1966" s="1"/>
      <c r="P1966" s="1"/>
    </row>
    <row r="1967" spans="14:16" x14ac:dyDescent="0.25">
      <c r="N1967" s="1"/>
      <c r="O1967" s="1"/>
      <c r="P1967" s="1"/>
    </row>
    <row r="1968" spans="14:16" x14ac:dyDescent="0.25">
      <c r="N1968" s="1"/>
      <c r="O1968" s="1"/>
      <c r="P1968" s="1"/>
    </row>
    <row r="1969" spans="14:16" x14ac:dyDescent="0.25">
      <c r="N1969" s="1"/>
      <c r="O1969" s="1"/>
      <c r="P1969" s="1"/>
    </row>
    <row r="1970" spans="14:16" x14ac:dyDescent="0.25">
      <c r="N1970" s="1"/>
      <c r="O1970" s="1"/>
      <c r="P1970" s="1"/>
    </row>
    <row r="1971" spans="14:16" x14ac:dyDescent="0.25">
      <c r="N1971" s="1"/>
      <c r="O1971" s="1"/>
      <c r="P1971" s="1"/>
    </row>
    <row r="1972" spans="14:16" x14ac:dyDescent="0.25">
      <c r="N1972" s="1"/>
      <c r="O1972" s="1"/>
      <c r="P1972" s="1"/>
    </row>
    <row r="1973" spans="14:16" x14ac:dyDescent="0.25">
      <c r="N1973" s="1"/>
      <c r="O1973" s="1"/>
      <c r="P1973" s="1"/>
    </row>
    <row r="1974" spans="14:16" x14ac:dyDescent="0.25">
      <c r="N1974" s="1"/>
      <c r="O1974" s="1"/>
      <c r="P1974" s="1"/>
    </row>
    <row r="1975" spans="14:16" x14ac:dyDescent="0.25">
      <c r="N1975" s="1"/>
      <c r="O1975" s="1"/>
      <c r="P1975" s="1"/>
    </row>
    <row r="1976" spans="14:16" x14ac:dyDescent="0.25">
      <c r="N1976" s="1"/>
      <c r="O1976" s="1"/>
      <c r="P1976" s="1"/>
    </row>
    <row r="1977" spans="14:16" x14ac:dyDescent="0.25">
      <c r="N1977" s="1"/>
      <c r="O1977" s="1"/>
      <c r="P1977" s="1"/>
    </row>
    <row r="1978" spans="14:16" x14ac:dyDescent="0.25">
      <c r="N1978" s="1"/>
      <c r="O1978" s="1"/>
      <c r="P1978" s="1"/>
    </row>
    <row r="1979" spans="14:16" x14ac:dyDescent="0.25">
      <c r="N1979" s="1"/>
      <c r="O1979" s="1"/>
      <c r="P1979" s="1"/>
    </row>
    <row r="1980" spans="14:16" x14ac:dyDescent="0.25">
      <c r="N1980" s="1"/>
      <c r="O1980" s="1"/>
      <c r="P1980" s="1"/>
    </row>
    <row r="1981" spans="14:16" x14ac:dyDescent="0.25">
      <c r="N1981" s="1"/>
      <c r="O1981" s="1"/>
      <c r="P1981" s="1"/>
    </row>
    <row r="1982" spans="14:16" x14ac:dyDescent="0.25">
      <c r="N1982" s="1"/>
      <c r="O1982" s="1"/>
      <c r="P1982" s="1"/>
    </row>
    <row r="1983" spans="14:16" x14ac:dyDescent="0.25">
      <c r="N1983" s="1"/>
      <c r="O1983" s="1"/>
      <c r="P1983" s="1"/>
    </row>
    <row r="1984" spans="14:16" x14ac:dyDescent="0.25">
      <c r="N1984" s="1"/>
      <c r="O1984" s="1"/>
      <c r="P1984" s="1"/>
    </row>
    <row r="1985" spans="14:16" x14ac:dyDescent="0.25">
      <c r="N1985" s="1"/>
      <c r="O1985" s="1"/>
      <c r="P1985" s="1"/>
    </row>
    <row r="1986" spans="14:16" x14ac:dyDescent="0.25">
      <c r="N1986" s="1"/>
      <c r="O1986" s="1"/>
      <c r="P1986" s="1"/>
    </row>
    <row r="1987" spans="14:16" x14ac:dyDescent="0.25">
      <c r="N1987" s="1"/>
      <c r="O1987" s="1"/>
      <c r="P1987" s="1"/>
    </row>
    <row r="1988" spans="14:16" x14ac:dyDescent="0.25">
      <c r="N1988" s="1"/>
      <c r="O1988" s="1"/>
      <c r="P1988" s="1"/>
    </row>
    <row r="1989" spans="14:16" x14ac:dyDescent="0.25">
      <c r="N1989" s="1"/>
      <c r="O1989" s="1"/>
      <c r="P1989" s="1"/>
    </row>
    <row r="1990" spans="14:16" x14ac:dyDescent="0.25">
      <c r="N1990" s="1"/>
      <c r="O1990" s="1"/>
      <c r="P1990" s="1"/>
    </row>
    <row r="1991" spans="14:16" x14ac:dyDescent="0.25">
      <c r="N1991" s="1"/>
      <c r="O1991" s="1"/>
      <c r="P1991" s="1"/>
    </row>
    <row r="1992" spans="14:16" x14ac:dyDescent="0.25">
      <c r="N1992" s="1"/>
      <c r="O1992" s="1"/>
      <c r="P1992" s="1"/>
    </row>
    <row r="1993" spans="14:16" x14ac:dyDescent="0.25">
      <c r="N1993" s="1"/>
      <c r="O1993" s="1"/>
      <c r="P1993" s="1"/>
    </row>
    <row r="1994" spans="14:16" x14ac:dyDescent="0.25">
      <c r="N1994" s="1"/>
      <c r="O1994" s="1"/>
      <c r="P1994" s="1"/>
    </row>
    <row r="1995" spans="14:16" x14ac:dyDescent="0.25">
      <c r="N1995" s="1"/>
      <c r="O1995" s="1"/>
      <c r="P1995" s="1"/>
    </row>
    <row r="1996" spans="14:16" x14ac:dyDescent="0.25">
      <c r="N1996" s="1"/>
      <c r="O1996" s="1"/>
      <c r="P1996" s="1"/>
    </row>
    <row r="1997" spans="14:16" x14ac:dyDescent="0.25">
      <c r="N1997" s="1"/>
      <c r="O1997" s="1"/>
      <c r="P1997" s="1"/>
    </row>
    <row r="1998" spans="14:16" x14ac:dyDescent="0.25">
      <c r="N1998" s="1"/>
      <c r="O1998" s="1"/>
      <c r="P1998" s="1"/>
    </row>
    <row r="1999" spans="14:16" x14ac:dyDescent="0.25">
      <c r="N1999" s="1"/>
      <c r="O1999" s="1"/>
      <c r="P1999" s="1"/>
    </row>
    <row r="2000" spans="14:16" x14ac:dyDescent="0.25">
      <c r="N2000" s="1"/>
      <c r="O2000" s="1"/>
      <c r="P2000" s="1"/>
    </row>
    <row r="2001" spans="14:16" x14ac:dyDescent="0.25">
      <c r="N2001" s="1"/>
      <c r="O2001" s="1"/>
      <c r="P2001" s="1"/>
    </row>
    <row r="2002" spans="14:16" x14ac:dyDescent="0.25">
      <c r="N2002" s="1"/>
      <c r="O2002" s="1"/>
      <c r="P2002" s="1"/>
    </row>
    <row r="2003" spans="14:16" x14ac:dyDescent="0.25">
      <c r="N2003" s="1"/>
      <c r="O2003" s="1"/>
      <c r="P2003" s="1"/>
    </row>
    <row r="2004" spans="14:16" x14ac:dyDescent="0.25">
      <c r="N2004" s="1"/>
      <c r="O2004" s="1"/>
      <c r="P2004" s="1"/>
    </row>
    <row r="2005" spans="14:16" x14ac:dyDescent="0.25">
      <c r="N2005" s="1"/>
      <c r="O2005" s="1"/>
      <c r="P2005" s="1"/>
    </row>
    <row r="2006" spans="14:16" x14ac:dyDescent="0.25">
      <c r="N2006" s="1"/>
      <c r="O2006" s="1"/>
      <c r="P2006" s="1"/>
    </row>
    <row r="2007" spans="14:16" x14ac:dyDescent="0.25">
      <c r="N2007" s="1"/>
      <c r="O2007" s="1"/>
      <c r="P2007" s="1"/>
    </row>
    <row r="2008" spans="14:16" x14ac:dyDescent="0.25">
      <c r="N2008" s="1"/>
      <c r="O2008" s="1"/>
      <c r="P2008" s="1"/>
    </row>
    <row r="2009" spans="14:16" x14ac:dyDescent="0.25">
      <c r="N2009" s="1"/>
      <c r="O2009" s="1"/>
      <c r="P2009" s="1"/>
    </row>
    <row r="2010" spans="14:16" x14ac:dyDescent="0.25">
      <c r="N2010" s="1"/>
      <c r="O2010" s="1"/>
      <c r="P2010" s="1"/>
    </row>
    <row r="2011" spans="14:16" x14ac:dyDescent="0.25">
      <c r="N2011" s="1"/>
      <c r="O2011" s="1"/>
      <c r="P2011" s="1"/>
    </row>
    <row r="2012" spans="14:16" x14ac:dyDescent="0.25">
      <c r="N2012" s="1"/>
      <c r="O2012" s="1"/>
      <c r="P2012" s="1"/>
    </row>
    <row r="2013" spans="14:16" x14ac:dyDescent="0.25">
      <c r="N2013" s="1"/>
      <c r="O2013" s="1"/>
      <c r="P2013" s="1"/>
    </row>
    <row r="2014" spans="14:16" x14ac:dyDescent="0.25">
      <c r="N2014" s="1"/>
      <c r="O2014" s="1"/>
      <c r="P2014" s="1"/>
    </row>
    <row r="2015" spans="14:16" x14ac:dyDescent="0.25">
      <c r="N2015" s="1"/>
      <c r="O2015" s="1"/>
      <c r="P2015" s="1"/>
    </row>
    <row r="2016" spans="14:16" x14ac:dyDescent="0.25">
      <c r="N2016" s="1"/>
      <c r="O2016" s="1"/>
      <c r="P2016" s="1"/>
    </row>
    <row r="2017" spans="14:16" x14ac:dyDescent="0.25">
      <c r="N2017" s="1"/>
      <c r="O2017" s="1"/>
      <c r="P2017" s="1"/>
    </row>
    <row r="2018" spans="14:16" x14ac:dyDescent="0.25">
      <c r="N2018" s="1"/>
      <c r="O2018" s="1"/>
      <c r="P2018" s="1"/>
    </row>
    <row r="2019" spans="14:16" x14ac:dyDescent="0.25">
      <c r="N2019" s="1"/>
      <c r="O2019" s="1"/>
      <c r="P2019" s="1"/>
    </row>
    <row r="2020" spans="14:16" x14ac:dyDescent="0.25">
      <c r="N2020" s="1"/>
      <c r="O2020" s="1"/>
      <c r="P2020" s="1"/>
    </row>
    <row r="2021" spans="14:16" x14ac:dyDescent="0.25">
      <c r="N2021" s="1"/>
      <c r="O2021" s="1"/>
      <c r="P2021" s="1"/>
    </row>
    <row r="2022" spans="14:16" x14ac:dyDescent="0.25">
      <c r="N2022" s="1"/>
      <c r="O2022" s="1"/>
      <c r="P2022" s="1"/>
    </row>
    <row r="2023" spans="14:16" x14ac:dyDescent="0.25">
      <c r="N2023" s="1"/>
      <c r="O2023" s="1"/>
      <c r="P2023" s="1"/>
    </row>
    <row r="2024" spans="14:16" x14ac:dyDescent="0.25">
      <c r="N2024" s="1"/>
      <c r="O2024" s="1"/>
      <c r="P2024" s="1"/>
    </row>
    <row r="2025" spans="14:16" x14ac:dyDescent="0.25">
      <c r="N2025" s="1"/>
      <c r="O2025" s="1"/>
      <c r="P2025" s="1"/>
    </row>
    <row r="2026" spans="14:16" x14ac:dyDescent="0.25">
      <c r="N2026" s="1"/>
      <c r="O2026" s="1"/>
      <c r="P2026" s="1"/>
    </row>
    <row r="2027" spans="14:16" x14ac:dyDescent="0.25">
      <c r="N2027" s="1"/>
      <c r="O2027" s="1"/>
      <c r="P2027" s="1"/>
    </row>
    <row r="2028" spans="14:16" x14ac:dyDescent="0.25">
      <c r="N2028" s="1"/>
      <c r="O2028" s="1"/>
      <c r="P2028" s="1"/>
    </row>
    <row r="2029" spans="14:16" x14ac:dyDescent="0.25">
      <c r="N2029" s="1"/>
      <c r="O2029" s="1"/>
      <c r="P2029" s="1"/>
    </row>
    <row r="2030" spans="14:16" x14ac:dyDescent="0.25">
      <c r="N2030" s="1"/>
      <c r="O2030" s="1"/>
      <c r="P2030" s="1"/>
    </row>
    <row r="2031" spans="14:16" x14ac:dyDescent="0.25">
      <c r="N2031" s="1"/>
      <c r="O2031" s="1"/>
      <c r="P2031" s="1"/>
    </row>
    <row r="2032" spans="14:16" x14ac:dyDescent="0.25">
      <c r="N2032" s="1"/>
      <c r="O2032" s="1"/>
      <c r="P2032" s="1"/>
    </row>
    <row r="2033" spans="14:16" x14ac:dyDescent="0.25">
      <c r="N2033" s="1"/>
      <c r="O2033" s="1"/>
      <c r="P2033" s="1"/>
    </row>
    <row r="2034" spans="14:16" x14ac:dyDescent="0.25">
      <c r="N2034" s="1"/>
      <c r="O2034" s="1"/>
      <c r="P2034" s="1"/>
    </row>
    <row r="2035" spans="14:16" x14ac:dyDescent="0.25">
      <c r="N2035" s="1"/>
      <c r="O2035" s="1"/>
      <c r="P2035" s="1"/>
    </row>
    <row r="2036" spans="14:16" x14ac:dyDescent="0.25">
      <c r="N2036" s="1"/>
      <c r="O2036" s="1"/>
      <c r="P2036" s="1"/>
    </row>
    <row r="2037" spans="14:16" x14ac:dyDescent="0.25">
      <c r="N2037" s="1"/>
      <c r="O2037" s="1"/>
      <c r="P2037" s="1"/>
    </row>
    <row r="2038" spans="14:16" x14ac:dyDescent="0.25">
      <c r="N2038" s="1"/>
      <c r="O2038" s="1"/>
      <c r="P2038" s="1"/>
    </row>
    <row r="2039" spans="14:16" x14ac:dyDescent="0.25">
      <c r="N2039" s="1"/>
      <c r="O2039" s="1"/>
      <c r="P2039" s="1"/>
    </row>
    <row r="2040" spans="14:16" x14ac:dyDescent="0.25">
      <c r="N2040" s="1"/>
      <c r="O2040" s="1"/>
      <c r="P2040" s="1"/>
    </row>
    <row r="2041" spans="14:16" x14ac:dyDescent="0.25">
      <c r="N2041" s="1"/>
      <c r="O2041" s="1"/>
      <c r="P2041" s="1"/>
    </row>
    <row r="2042" spans="14:16" x14ac:dyDescent="0.25">
      <c r="N2042" s="1"/>
      <c r="O2042" s="1"/>
      <c r="P2042" s="1"/>
    </row>
    <row r="2043" spans="14:16" x14ac:dyDescent="0.25">
      <c r="N2043" s="1"/>
      <c r="O2043" s="1"/>
      <c r="P2043" s="1"/>
    </row>
    <row r="2044" spans="14:16" x14ac:dyDescent="0.25">
      <c r="N2044" s="1"/>
      <c r="O2044" s="1"/>
      <c r="P2044" s="1"/>
    </row>
    <row r="2045" spans="14:16" x14ac:dyDescent="0.25">
      <c r="N2045" s="1"/>
      <c r="O2045" s="1"/>
      <c r="P2045" s="1"/>
    </row>
    <row r="2046" spans="14:16" x14ac:dyDescent="0.25">
      <c r="N2046" s="1"/>
      <c r="O2046" s="1"/>
      <c r="P2046" s="1"/>
    </row>
    <row r="2047" spans="14:16" x14ac:dyDescent="0.25">
      <c r="N2047" s="1"/>
      <c r="O2047" s="1"/>
      <c r="P2047" s="1"/>
    </row>
    <row r="2048" spans="14:16" x14ac:dyDescent="0.25">
      <c r="N2048" s="1"/>
      <c r="O2048" s="1"/>
      <c r="P2048" s="1"/>
    </row>
    <row r="2049" spans="14:16" x14ac:dyDescent="0.25">
      <c r="N2049" s="1"/>
      <c r="O2049" s="1"/>
      <c r="P2049" s="1"/>
    </row>
    <row r="2050" spans="14:16" x14ac:dyDescent="0.25">
      <c r="N2050" s="1"/>
      <c r="O2050" s="1"/>
      <c r="P2050" s="1"/>
    </row>
    <row r="2051" spans="14:16" x14ac:dyDescent="0.25">
      <c r="N2051" s="1"/>
      <c r="O2051" s="1"/>
      <c r="P2051" s="1"/>
    </row>
    <row r="2052" spans="14:16" x14ac:dyDescent="0.25">
      <c r="N2052" s="1"/>
      <c r="O2052" s="1"/>
      <c r="P2052" s="1"/>
    </row>
    <row r="2053" spans="14:16" x14ac:dyDescent="0.25">
      <c r="N2053" s="1"/>
      <c r="O2053" s="1"/>
      <c r="P2053" s="1"/>
    </row>
    <row r="2054" spans="14:16" x14ac:dyDescent="0.25">
      <c r="N2054" s="1"/>
      <c r="O2054" s="1"/>
      <c r="P2054" s="1"/>
    </row>
    <row r="2055" spans="14:16" x14ac:dyDescent="0.25">
      <c r="N2055" s="1"/>
      <c r="O2055" s="1"/>
      <c r="P2055" s="1"/>
    </row>
    <row r="2056" spans="14:16" x14ac:dyDescent="0.25">
      <c r="N2056" s="1"/>
      <c r="O2056" s="1"/>
      <c r="P2056" s="1"/>
    </row>
    <row r="2057" spans="14:16" x14ac:dyDescent="0.25">
      <c r="N2057" s="1"/>
      <c r="O2057" s="1"/>
      <c r="P2057" s="1"/>
    </row>
    <row r="2058" spans="14:16" x14ac:dyDescent="0.25">
      <c r="N2058" s="1"/>
      <c r="O2058" s="1"/>
      <c r="P2058" s="1"/>
    </row>
    <row r="2059" spans="14:16" x14ac:dyDescent="0.25">
      <c r="N2059" s="1"/>
      <c r="O2059" s="1"/>
      <c r="P2059" s="1"/>
    </row>
    <row r="2060" spans="14:16" x14ac:dyDescent="0.25">
      <c r="N2060" s="1"/>
      <c r="O2060" s="1"/>
      <c r="P2060" s="1"/>
    </row>
    <row r="2061" spans="14:16" x14ac:dyDescent="0.25">
      <c r="N2061" s="1"/>
      <c r="O2061" s="1"/>
      <c r="P2061" s="1"/>
    </row>
    <row r="2062" spans="14:16" x14ac:dyDescent="0.25">
      <c r="N2062" s="1"/>
      <c r="O2062" s="1"/>
      <c r="P2062" s="1"/>
    </row>
    <row r="2063" spans="14:16" x14ac:dyDescent="0.25">
      <c r="N2063" s="1"/>
      <c r="O2063" s="1"/>
      <c r="P2063" s="1"/>
    </row>
    <row r="2064" spans="14:16" x14ac:dyDescent="0.25">
      <c r="N2064" s="1"/>
      <c r="O2064" s="1"/>
      <c r="P2064" s="1"/>
    </row>
    <row r="2065" spans="14:16" x14ac:dyDescent="0.25">
      <c r="N2065" s="1"/>
      <c r="O2065" s="1"/>
      <c r="P2065" s="1"/>
    </row>
    <row r="2066" spans="14:16" x14ac:dyDescent="0.25">
      <c r="N2066" s="1"/>
      <c r="O2066" s="1"/>
      <c r="P2066" s="1"/>
    </row>
    <row r="2067" spans="14:16" x14ac:dyDescent="0.25">
      <c r="N2067" s="1"/>
      <c r="O2067" s="1"/>
      <c r="P2067" s="1"/>
    </row>
    <row r="2068" spans="14:16" x14ac:dyDescent="0.25">
      <c r="N2068" s="1"/>
      <c r="O2068" s="1"/>
      <c r="P2068" s="1"/>
    </row>
    <row r="2069" spans="14:16" x14ac:dyDescent="0.25">
      <c r="N2069" s="1"/>
      <c r="O2069" s="1"/>
      <c r="P2069" s="1"/>
    </row>
    <row r="2070" spans="14:16" x14ac:dyDescent="0.25">
      <c r="N2070" s="1"/>
      <c r="O2070" s="1"/>
      <c r="P2070" s="1"/>
    </row>
    <row r="2071" spans="14:16" x14ac:dyDescent="0.25">
      <c r="N2071" s="1"/>
      <c r="O2071" s="1"/>
      <c r="P2071" s="1"/>
    </row>
    <row r="2072" spans="14:16" x14ac:dyDescent="0.25">
      <c r="N2072" s="1"/>
      <c r="O2072" s="1"/>
      <c r="P2072" s="1"/>
    </row>
    <row r="2073" spans="14:16" x14ac:dyDescent="0.25">
      <c r="N2073" s="1"/>
      <c r="O2073" s="1"/>
      <c r="P2073" s="1"/>
    </row>
    <row r="2074" spans="14:16" x14ac:dyDescent="0.25">
      <c r="N2074" s="1"/>
      <c r="O2074" s="1"/>
      <c r="P2074" s="1"/>
    </row>
    <row r="2075" spans="14:16" x14ac:dyDescent="0.25">
      <c r="N2075" s="1"/>
      <c r="O2075" s="1"/>
      <c r="P2075" s="1"/>
    </row>
    <row r="2076" spans="14:16" x14ac:dyDescent="0.25">
      <c r="N2076" s="1"/>
      <c r="O2076" s="1"/>
      <c r="P2076" s="1"/>
    </row>
    <row r="2077" spans="14:16" x14ac:dyDescent="0.25">
      <c r="N2077" s="1"/>
      <c r="O2077" s="1"/>
      <c r="P2077" s="1"/>
    </row>
    <row r="2078" spans="14:16" x14ac:dyDescent="0.25">
      <c r="N2078" s="1"/>
      <c r="O2078" s="1"/>
      <c r="P2078" s="1"/>
    </row>
    <row r="2079" spans="14:16" x14ac:dyDescent="0.25">
      <c r="N2079" s="1"/>
      <c r="O2079" s="1"/>
      <c r="P2079" s="1"/>
    </row>
    <row r="2080" spans="14:16" x14ac:dyDescent="0.25">
      <c r="N2080" s="1"/>
      <c r="O2080" s="1"/>
      <c r="P2080" s="1"/>
    </row>
    <row r="2081" spans="14:16" x14ac:dyDescent="0.25">
      <c r="N2081" s="1"/>
      <c r="O2081" s="1"/>
      <c r="P2081" s="1"/>
    </row>
    <row r="2082" spans="14:16" x14ac:dyDescent="0.25">
      <c r="N2082" s="1"/>
      <c r="O2082" s="1"/>
      <c r="P2082" s="1"/>
    </row>
    <row r="2083" spans="14:16" x14ac:dyDescent="0.25">
      <c r="N2083" s="1"/>
      <c r="O2083" s="1"/>
      <c r="P2083" s="1"/>
    </row>
    <row r="2084" spans="14:16" x14ac:dyDescent="0.25">
      <c r="N2084" s="1"/>
      <c r="O2084" s="1"/>
      <c r="P2084" s="1"/>
    </row>
    <row r="2085" spans="14:16" x14ac:dyDescent="0.25">
      <c r="N2085" s="1"/>
      <c r="O2085" s="1"/>
      <c r="P2085" s="1"/>
    </row>
    <row r="2086" spans="14:16" x14ac:dyDescent="0.25">
      <c r="N2086" s="1"/>
      <c r="O2086" s="1"/>
      <c r="P2086" s="1"/>
    </row>
    <row r="2087" spans="14:16" x14ac:dyDescent="0.25">
      <c r="N2087" s="1"/>
      <c r="O2087" s="1"/>
      <c r="P2087" s="1"/>
    </row>
    <row r="2088" spans="14:16" x14ac:dyDescent="0.25">
      <c r="N2088" s="1"/>
      <c r="O2088" s="1"/>
      <c r="P2088" s="1"/>
    </row>
    <row r="2089" spans="14:16" x14ac:dyDescent="0.25">
      <c r="N2089" s="1"/>
      <c r="O2089" s="1"/>
      <c r="P2089" s="1"/>
    </row>
    <row r="2090" spans="14:16" x14ac:dyDescent="0.25">
      <c r="N2090" s="1"/>
      <c r="O2090" s="1"/>
      <c r="P2090" s="1"/>
    </row>
    <row r="2091" spans="14:16" x14ac:dyDescent="0.25">
      <c r="N2091" s="1"/>
      <c r="O2091" s="1"/>
      <c r="P2091" s="1"/>
    </row>
    <row r="2092" spans="14:16" x14ac:dyDescent="0.25">
      <c r="N2092" s="1"/>
      <c r="O2092" s="1"/>
      <c r="P2092" s="1"/>
    </row>
    <row r="2093" spans="14:16" x14ac:dyDescent="0.25">
      <c r="N2093" s="1"/>
      <c r="O2093" s="1"/>
      <c r="P2093" s="1"/>
    </row>
    <row r="2094" spans="14:16" x14ac:dyDescent="0.25">
      <c r="N2094" s="1"/>
      <c r="O2094" s="1"/>
      <c r="P2094" s="1"/>
    </row>
    <row r="2095" spans="14:16" x14ac:dyDescent="0.25">
      <c r="N2095" s="1"/>
      <c r="O2095" s="1"/>
      <c r="P2095" s="1"/>
    </row>
    <row r="2096" spans="14:16" x14ac:dyDescent="0.25">
      <c r="N2096" s="1"/>
      <c r="O2096" s="1"/>
      <c r="P2096" s="1"/>
    </row>
    <row r="2097" spans="14:16" x14ac:dyDescent="0.25">
      <c r="N2097" s="1"/>
      <c r="O2097" s="1"/>
      <c r="P2097" s="1"/>
    </row>
    <row r="2098" spans="14:16" x14ac:dyDescent="0.25">
      <c r="N2098" s="1"/>
      <c r="O2098" s="1"/>
      <c r="P2098" s="1"/>
    </row>
    <row r="2099" spans="14:16" x14ac:dyDescent="0.25">
      <c r="N2099" s="1"/>
      <c r="O2099" s="1"/>
      <c r="P2099" s="1"/>
    </row>
    <row r="2100" spans="14:16" x14ac:dyDescent="0.25">
      <c r="N2100" s="1"/>
      <c r="O2100" s="1"/>
      <c r="P2100" s="1"/>
    </row>
    <row r="2101" spans="14:16" x14ac:dyDescent="0.25">
      <c r="N2101" s="1"/>
      <c r="O2101" s="1"/>
      <c r="P2101" s="1"/>
    </row>
    <row r="2102" spans="14:16" x14ac:dyDescent="0.25">
      <c r="N2102" s="1"/>
      <c r="O2102" s="1"/>
      <c r="P2102" s="1"/>
    </row>
    <row r="2103" spans="14:16" x14ac:dyDescent="0.25">
      <c r="N2103" s="1"/>
      <c r="O2103" s="1"/>
      <c r="P2103" s="1"/>
    </row>
    <row r="2104" spans="14:16" x14ac:dyDescent="0.25">
      <c r="N2104" s="1"/>
      <c r="O2104" s="1"/>
      <c r="P2104" s="1"/>
    </row>
    <row r="2105" spans="14:16" x14ac:dyDescent="0.25">
      <c r="N2105" s="1"/>
      <c r="O2105" s="1"/>
      <c r="P2105" s="1"/>
    </row>
    <row r="2106" spans="14:16" x14ac:dyDescent="0.25">
      <c r="N2106" s="1"/>
      <c r="O2106" s="1"/>
      <c r="P2106" s="1"/>
    </row>
    <row r="2107" spans="14:16" x14ac:dyDescent="0.25">
      <c r="N2107" s="1"/>
      <c r="O2107" s="1"/>
      <c r="P2107" s="1"/>
    </row>
    <row r="2108" spans="14:16" x14ac:dyDescent="0.25">
      <c r="N2108" s="1"/>
      <c r="O2108" s="1"/>
      <c r="P2108" s="1"/>
    </row>
    <row r="2109" spans="14:16" x14ac:dyDescent="0.25">
      <c r="N2109" s="1"/>
      <c r="O2109" s="1"/>
      <c r="P2109" s="1"/>
    </row>
    <row r="2110" spans="14:16" x14ac:dyDescent="0.25">
      <c r="N2110" s="1"/>
      <c r="O2110" s="1"/>
      <c r="P2110" s="1"/>
    </row>
    <row r="2111" spans="14:16" x14ac:dyDescent="0.25">
      <c r="N2111" s="1"/>
      <c r="O2111" s="1"/>
      <c r="P2111" s="1"/>
    </row>
    <row r="2112" spans="14:16" x14ac:dyDescent="0.25">
      <c r="N2112" s="1"/>
      <c r="O2112" s="1"/>
      <c r="P2112" s="1"/>
    </row>
    <row r="2113" spans="14:16" x14ac:dyDescent="0.25">
      <c r="N2113" s="1"/>
      <c r="O2113" s="1"/>
      <c r="P2113" s="1"/>
    </row>
    <row r="2114" spans="14:16" x14ac:dyDescent="0.25">
      <c r="N2114" s="1"/>
      <c r="O2114" s="1"/>
      <c r="P2114" s="1"/>
    </row>
    <row r="2115" spans="14:16" x14ac:dyDescent="0.25">
      <c r="N2115" s="1"/>
      <c r="O2115" s="1"/>
      <c r="P2115" s="1"/>
    </row>
    <row r="2116" spans="14:16" x14ac:dyDescent="0.25">
      <c r="N2116" s="1"/>
      <c r="O2116" s="1"/>
      <c r="P2116" s="1"/>
    </row>
    <row r="2117" spans="14:16" x14ac:dyDescent="0.25">
      <c r="N2117" s="1"/>
      <c r="O2117" s="1"/>
      <c r="P2117" s="1"/>
    </row>
    <row r="2118" spans="14:16" x14ac:dyDescent="0.25">
      <c r="N2118" s="1"/>
      <c r="O2118" s="1"/>
      <c r="P2118" s="1"/>
    </row>
    <row r="2119" spans="14:16" x14ac:dyDescent="0.25">
      <c r="N2119" s="1"/>
      <c r="O2119" s="1"/>
      <c r="P2119" s="1"/>
    </row>
    <row r="2120" spans="14:16" x14ac:dyDescent="0.25">
      <c r="N2120" s="1"/>
      <c r="O2120" s="1"/>
      <c r="P2120" s="1"/>
    </row>
    <row r="2121" spans="14:16" x14ac:dyDescent="0.25">
      <c r="N2121" s="1"/>
      <c r="O2121" s="1"/>
      <c r="P2121" s="1"/>
    </row>
    <row r="2122" spans="14:16" x14ac:dyDescent="0.25">
      <c r="N2122" s="1"/>
      <c r="O2122" s="1"/>
      <c r="P2122" s="1"/>
    </row>
    <row r="2123" spans="14:16" x14ac:dyDescent="0.25">
      <c r="N2123" s="1"/>
      <c r="O2123" s="1"/>
      <c r="P2123" s="1"/>
    </row>
    <row r="2124" spans="14:16" x14ac:dyDescent="0.25">
      <c r="N2124" s="1"/>
      <c r="O2124" s="1"/>
      <c r="P2124" s="1"/>
    </row>
    <row r="2125" spans="14:16" x14ac:dyDescent="0.25">
      <c r="N2125" s="1"/>
      <c r="O2125" s="1"/>
      <c r="P2125" s="1"/>
    </row>
    <row r="2126" spans="14:16" x14ac:dyDescent="0.25">
      <c r="N2126" s="1"/>
      <c r="O2126" s="1"/>
      <c r="P2126" s="1"/>
    </row>
    <row r="2127" spans="14:16" x14ac:dyDescent="0.25">
      <c r="N2127" s="1"/>
      <c r="O2127" s="1"/>
      <c r="P2127" s="1"/>
    </row>
    <row r="2128" spans="14:16" x14ac:dyDescent="0.25">
      <c r="N2128" s="1"/>
      <c r="O2128" s="1"/>
      <c r="P2128" s="1"/>
    </row>
    <row r="2129" spans="14:16" x14ac:dyDescent="0.25">
      <c r="N2129" s="1"/>
      <c r="O2129" s="1"/>
      <c r="P2129" s="1"/>
    </row>
    <row r="2130" spans="14:16" x14ac:dyDescent="0.25">
      <c r="N2130" s="1"/>
      <c r="O2130" s="1"/>
      <c r="P2130" s="1"/>
    </row>
    <row r="2131" spans="14:16" x14ac:dyDescent="0.25">
      <c r="N2131" s="1"/>
      <c r="O2131" s="1"/>
      <c r="P2131" s="1"/>
    </row>
    <row r="2132" spans="14:16" x14ac:dyDescent="0.25">
      <c r="N2132" s="1"/>
      <c r="O2132" s="1"/>
      <c r="P2132" s="1"/>
    </row>
    <row r="2133" spans="14:16" x14ac:dyDescent="0.25">
      <c r="N2133" s="1"/>
      <c r="O2133" s="1"/>
      <c r="P2133" s="1"/>
    </row>
    <row r="2134" spans="14:16" x14ac:dyDescent="0.25">
      <c r="N2134" s="1"/>
      <c r="O2134" s="1"/>
      <c r="P2134" s="1"/>
    </row>
    <row r="2135" spans="14:16" x14ac:dyDescent="0.25">
      <c r="N2135" s="1"/>
      <c r="O2135" s="1"/>
      <c r="P2135" s="1"/>
    </row>
    <row r="2136" spans="14:16" x14ac:dyDescent="0.25">
      <c r="N2136" s="1"/>
      <c r="O2136" s="1"/>
      <c r="P2136" s="1"/>
    </row>
    <row r="2137" spans="14:16" x14ac:dyDescent="0.25">
      <c r="N2137" s="1"/>
      <c r="O2137" s="1"/>
      <c r="P2137" s="1"/>
    </row>
    <row r="2138" spans="14:16" x14ac:dyDescent="0.25">
      <c r="N2138" s="1"/>
      <c r="O2138" s="1"/>
      <c r="P2138" s="1"/>
    </row>
    <row r="2139" spans="14:16" x14ac:dyDescent="0.25">
      <c r="N2139" s="1"/>
      <c r="O2139" s="1"/>
      <c r="P2139" s="1"/>
    </row>
    <row r="2140" spans="14:16" x14ac:dyDescent="0.25">
      <c r="N2140" s="1"/>
      <c r="O2140" s="1"/>
      <c r="P2140" s="1"/>
    </row>
    <row r="2141" spans="14:16" x14ac:dyDescent="0.25">
      <c r="N2141" s="1"/>
      <c r="O2141" s="1"/>
      <c r="P2141" s="1"/>
    </row>
    <row r="2142" spans="14:16" x14ac:dyDescent="0.25">
      <c r="N2142" s="1"/>
      <c r="O2142" s="1"/>
      <c r="P2142" s="1"/>
    </row>
    <row r="2143" spans="14:16" x14ac:dyDescent="0.25">
      <c r="N2143" s="1"/>
      <c r="O2143" s="1"/>
      <c r="P2143" s="1"/>
    </row>
    <row r="2144" spans="14:16" x14ac:dyDescent="0.25">
      <c r="N2144" s="1"/>
      <c r="O2144" s="1"/>
      <c r="P2144" s="1"/>
    </row>
    <row r="2145" spans="14:16" x14ac:dyDescent="0.25">
      <c r="N2145" s="1"/>
      <c r="O2145" s="1"/>
      <c r="P2145" s="1"/>
    </row>
    <row r="2146" spans="14:16" x14ac:dyDescent="0.25">
      <c r="N2146" s="1"/>
      <c r="O2146" s="1"/>
      <c r="P2146" s="1"/>
    </row>
    <row r="2147" spans="14:16" x14ac:dyDescent="0.25">
      <c r="N2147" s="1"/>
      <c r="O2147" s="1"/>
      <c r="P2147" s="1"/>
    </row>
    <row r="2148" spans="14:16" x14ac:dyDescent="0.25">
      <c r="N2148" s="1"/>
      <c r="O2148" s="1"/>
      <c r="P2148" s="1"/>
    </row>
    <row r="2149" spans="14:16" x14ac:dyDescent="0.25">
      <c r="N2149" s="1"/>
      <c r="O2149" s="1"/>
      <c r="P2149" s="1"/>
    </row>
    <row r="2150" spans="14:16" x14ac:dyDescent="0.25">
      <c r="N2150" s="1"/>
      <c r="O2150" s="1"/>
      <c r="P2150" s="1"/>
    </row>
    <row r="2151" spans="14:16" x14ac:dyDescent="0.25">
      <c r="N2151" s="1"/>
      <c r="O2151" s="1"/>
      <c r="P2151" s="1"/>
    </row>
    <row r="2152" spans="14:16" x14ac:dyDescent="0.25">
      <c r="N2152" s="1"/>
      <c r="O2152" s="1"/>
      <c r="P2152" s="1"/>
    </row>
    <row r="2153" spans="14:16" x14ac:dyDescent="0.25">
      <c r="N2153" s="1"/>
      <c r="O2153" s="1"/>
      <c r="P2153" s="1"/>
    </row>
    <row r="2154" spans="14:16" x14ac:dyDescent="0.25">
      <c r="N2154" s="1"/>
      <c r="O2154" s="1"/>
      <c r="P2154" s="1"/>
    </row>
    <row r="2155" spans="14:16" x14ac:dyDescent="0.25">
      <c r="N2155" s="1"/>
      <c r="O2155" s="1"/>
      <c r="P2155" s="1"/>
    </row>
    <row r="2156" spans="14:16" x14ac:dyDescent="0.25">
      <c r="N2156" s="1"/>
      <c r="O2156" s="1"/>
      <c r="P2156" s="1"/>
    </row>
    <row r="2157" spans="14:16" x14ac:dyDescent="0.25">
      <c r="N2157" s="1"/>
      <c r="O2157" s="1"/>
      <c r="P2157" s="1"/>
    </row>
    <row r="2158" spans="14:16" x14ac:dyDescent="0.25">
      <c r="N2158" s="1"/>
      <c r="O2158" s="1"/>
      <c r="P2158" s="1"/>
    </row>
    <row r="2159" spans="14:16" x14ac:dyDescent="0.25">
      <c r="N2159" s="1"/>
      <c r="O2159" s="1"/>
      <c r="P2159" s="1"/>
    </row>
    <row r="2160" spans="14:16" x14ac:dyDescent="0.25">
      <c r="N2160" s="1"/>
      <c r="O2160" s="1"/>
      <c r="P2160" s="1"/>
    </row>
    <row r="2161" spans="14:16" x14ac:dyDescent="0.25">
      <c r="N2161" s="1"/>
      <c r="O2161" s="1"/>
      <c r="P2161" s="1"/>
    </row>
    <row r="2162" spans="14:16" x14ac:dyDescent="0.25">
      <c r="N2162" s="1"/>
      <c r="O2162" s="1"/>
      <c r="P2162" s="1"/>
    </row>
    <row r="2163" spans="14:16" x14ac:dyDescent="0.25">
      <c r="N2163" s="1"/>
      <c r="O2163" s="1"/>
      <c r="P2163" s="1"/>
    </row>
    <row r="2164" spans="14:16" x14ac:dyDescent="0.25">
      <c r="N2164" s="1"/>
      <c r="O2164" s="1"/>
      <c r="P2164" s="1"/>
    </row>
    <row r="2165" spans="14:16" x14ac:dyDescent="0.25">
      <c r="N2165" s="1"/>
      <c r="O2165" s="1"/>
      <c r="P2165" s="1"/>
    </row>
    <row r="2166" spans="14:16" x14ac:dyDescent="0.25">
      <c r="N2166" s="1"/>
      <c r="O2166" s="1"/>
      <c r="P2166" s="1"/>
    </row>
    <row r="2167" spans="14:16" x14ac:dyDescent="0.25">
      <c r="N2167" s="1"/>
      <c r="O2167" s="1"/>
      <c r="P2167" s="1"/>
    </row>
    <row r="2168" spans="14:16" x14ac:dyDescent="0.25">
      <c r="N2168" s="1"/>
      <c r="O2168" s="1"/>
      <c r="P2168" s="1"/>
    </row>
    <row r="2169" spans="14:16" x14ac:dyDescent="0.25">
      <c r="N2169" s="1"/>
      <c r="O2169" s="1"/>
      <c r="P2169" s="1"/>
    </row>
    <row r="2170" spans="14:16" x14ac:dyDescent="0.25">
      <c r="N2170" s="1"/>
      <c r="O2170" s="1"/>
      <c r="P2170" s="1"/>
    </row>
    <row r="2171" spans="14:16" x14ac:dyDescent="0.25">
      <c r="N2171" s="1"/>
      <c r="O2171" s="1"/>
      <c r="P2171" s="1"/>
    </row>
    <row r="2172" spans="14:16" x14ac:dyDescent="0.25">
      <c r="N2172" s="1"/>
      <c r="O2172" s="1"/>
      <c r="P2172" s="1"/>
    </row>
    <row r="2173" spans="14:16" x14ac:dyDescent="0.25">
      <c r="N2173" s="1"/>
      <c r="O2173" s="1"/>
      <c r="P2173" s="1"/>
    </row>
    <row r="2174" spans="14:16" x14ac:dyDescent="0.25">
      <c r="N2174" s="1"/>
      <c r="O2174" s="1"/>
      <c r="P2174" s="1"/>
    </row>
    <row r="2175" spans="14:16" x14ac:dyDescent="0.25">
      <c r="N2175" s="1"/>
      <c r="O2175" s="1"/>
      <c r="P2175" s="1"/>
    </row>
    <row r="2176" spans="14:16" x14ac:dyDescent="0.25">
      <c r="N2176" s="1"/>
      <c r="O2176" s="1"/>
      <c r="P2176" s="1"/>
    </row>
    <row r="2177" spans="14:16" x14ac:dyDescent="0.25">
      <c r="N2177" s="1"/>
      <c r="O2177" s="1"/>
      <c r="P2177" s="1"/>
    </row>
    <row r="2178" spans="14:16" x14ac:dyDescent="0.25">
      <c r="N2178" s="1"/>
      <c r="O2178" s="1"/>
      <c r="P2178" s="1"/>
    </row>
    <row r="2179" spans="14:16" x14ac:dyDescent="0.25">
      <c r="N2179" s="1"/>
      <c r="O2179" s="1"/>
      <c r="P2179" s="1"/>
    </row>
    <row r="2180" spans="14:16" x14ac:dyDescent="0.25">
      <c r="N2180" s="1"/>
      <c r="O2180" s="1"/>
      <c r="P2180" s="1"/>
    </row>
    <row r="2181" spans="14:16" x14ac:dyDescent="0.25">
      <c r="N2181" s="1"/>
      <c r="O2181" s="1"/>
      <c r="P2181" s="1"/>
    </row>
    <row r="2182" spans="14:16" x14ac:dyDescent="0.25">
      <c r="N2182" s="1"/>
      <c r="O2182" s="1"/>
      <c r="P2182" s="1"/>
    </row>
    <row r="2183" spans="14:16" x14ac:dyDescent="0.25">
      <c r="N2183" s="1"/>
      <c r="O2183" s="1"/>
      <c r="P2183" s="1"/>
    </row>
    <row r="2184" spans="14:16" x14ac:dyDescent="0.25">
      <c r="N2184" s="1"/>
      <c r="O2184" s="1"/>
      <c r="P2184" s="1"/>
    </row>
    <row r="2185" spans="14:16" x14ac:dyDescent="0.25">
      <c r="N2185" s="1"/>
      <c r="O2185" s="1"/>
      <c r="P2185" s="1"/>
    </row>
    <row r="2186" spans="14:16" x14ac:dyDescent="0.25">
      <c r="N2186" s="1"/>
      <c r="O2186" s="1"/>
      <c r="P2186" s="1"/>
    </row>
    <row r="2187" spans="14:16" x14ac:dyDescent="0.25">
      <c r="N2187" s="1"/>
      <c r="O2187" s="1"/>
      <c r="P2187" s="1"/>
    </row>
    <row r="2188" spans="14:16" x14ac:dyDescent="0.25">
      <c r="N2188" s="1"/>
      <c r="O2188" s="1"/>
      <c r="P2188" s="1"/>
    </row>
    <row r="2189" spans="14:16" x14ac:dyDescent="0.25">
      <c r="N2189" s="1"/>
      <c r="O2189" s="1"/>
      <c r="P2189" s="1"/>
    </row>
    <row r="2190" spans="14:16" x14ac:dyDescent="0.25">
      <c r="N2190" s="1"/>
      <c r="O2190" s="1"/>
      <c r="P2190" s="1"/>
    </row>
    <row r="2191" spans="14:16" x14ac:dyDescent="0.25">
      <c r="N2191" s="1"/>
      <c r="O2191" s="1"/>
      <c r="P2191" s="1"/>
    </row>
    <row r="2192" spans="14:16" x14ac:dyDescent="0.25">
      <c r="N2192" s="1"/>
      <c r="O2192" s="1"/>
      <c r="P2192" s="1"/>
    </row>
    <row r="2193" spans="14:16" x14ac:dyDescent="0.25">
      <c r="N2193" s="1"/>
      <c r="O2193" s="1"/>
      <c r="P2193" s="1"/>
    </row>
    <row r="2194" spans="14:16" x14ac:dyDescent="0.25">
      <c r="N2194" s="1"/>
      <c r="O2194" s="1"/>
      <c r="P2194" s="1"/>
    </row>
    <row r="2195" spans="14:16" x14ac:dyDescent="0.25">
      <c r="N2195" s="1"/>
      <c r="O2195" s="1"/>
      <c r="P2195" s="1"/>
    </row>
    <row r="2196" spans="14:16" x14ac:dyDescent="0.25">
      <c r="N2196" s="1"/>
      <c r="O2196" s="1"/>
      <c r="P2196" s="1"/>
    </row>
    <row r="2197" spans="14:16" x14ac:dyDescent="0.25">
      <c r="N2197" s="1"/>
      <c r="O2197" s="1"/>
      <c r="P2197" s="1"/>
    </row>
    <row r="2198" spans="14:16" x14ac:dyDescent="0.25">
      <c r="N2198" s="1"/>
      <c r="O2198" s="1"/>
      <c r="P2198" s="1"/>
    </row>
    <row r="2199" spans="14:16" x14ac:dyDescent="0.25">
      <c r="N2199" s="1"/>
      <c r="O2199" s="1"/>
      <c r="P2199" s="1"/>
    </row>
    <row r="2200" spans="14:16" x14ac:dyDescent="0.25">
      <c r="N2200" s="1"/>
      <c r="O2200" s="1"/>
      <c r="P2200" s="1"/>
    </row>
    <row r="2201" spans="14:16" x14ac:dyDescent="0.25">
      <c r="N2201" s="1"/>
      <c r="O2201" s="1"/>
      <c r="P2201" s="1"/>
    </row>
    <row r="2202" spans="14:16" x14ac:dyDescent="0.25">
      <c r="N2202" s="1"/>
      <c r="O2202" s="1"/>
      <c r="P2202" s="1"/>
    </row>
    <row r="2203" spans="14:16" x14ac:dyDescent="0.25">
      <c r="N2203" s="1"/>
      <c r="O2203" s="1"/>
      <c r="P2203" s="1"/>
    </row>
    <row r="2204" spans="14:16" x14ac:dyDescent="0.25">
      <c r="N2204" s="1"/>
      <c r="O2204" s="1"/>
      <c r="P2204" s="1"/>
    </row>
    <row r="2205" spans="14:16" x14ac:dyDescent="0.25">
      <c r="N2205" s="1"/>
      <c r="O2205" s="1"/>
      <c r="P2205" s="1"/>
    </row>
    <row r="2206" spans="14:16" x14ac:dyDescent="0.25">
      <c r="N2206" s="1"/>
      <c r="O2206" s="1"/>
      <c r="P2206" s="1"/>
    </row>
    <row r="2207" spans="14:16" x14ac:dyDescent="0.25">
      <c r="N2207" s="1"/>
      <c r="O2207" s="1"/>
      <c r="P2207" s="1"/>
    </row>
    <row r="2208" spans="14:16" x14ac:dyDescent="0.25">
      <c r="N2208" s="1"/>
      <c r="O2208" s="1"/>
      <c r="P2208" s="1"/>
    </row>
    <row r="2209" spans="14:16" x14ac:dyDescent="0.25">
      <c r="N2209" s="1"/>
      <c r="O2209" s="1"/>
      <c r="P2209" s="1"/>
    </row>
    <row r="2210" spans="14:16" x14ac:dyDescent="0.25">
      <c r="N2210" s="1"/>
      <c r="O2210" s="1"/>
      <c r="P2210" s="1"/>
    </row>
    <row r="2211" spans="14:16" x14ac:dyDescent="0.25">
      <c r="N2211" s="1"/>
      <c r="O2211" s="1"/>
      <c r="P2211" s="1"/>
    </row>
    <row r="2212" spans="14:16" x14ac:dyDescent="0.25">
      <c r="N2212" s="1"/>
      <c r="O2212" s="1"/>
      <c r="P2212" s="1"/>
    </row>
    <row r="2213" spans="14:16" x14ac:dyDescent="0.25">
      <c r="N2213" s="1"/>
      <c r="O2213" s="1"/>
      <c r="P2213" s="1"/>
    </row>
    <row r="2214" spans="14:16" x14ac:dyDescent="0.25">
      <c r="N2214" s="1"/>
      <c r="O2214" s="1"/>
      <c r="P2214" s="1"/>
    </row>
    <row r="2215" spans="14:16" x14ac:dyDescent="0.25">
      <c r="N2215" s="1"/>
      <c r="O2215" s="1"/>
      <c r="P2215" s="1"/>
    </row>
    <row r="2216" spans="14:16" x14ac:dyDescent="0.25">
      <c r="N2216" s="1"/>
      <c r="O2216" s="1"/>
      <c r="P2216" s="1"/>
    </row>
    <row r="2217" spans="14:16" x14ac:dyDescent="0.25">
      <c r="N2217" s="1"/>
      <c r="O2217" s="1"/>
      <c r="P2217" s="1"/>
    </row>
    <row r="2218" spans="14:16" x14ac:dyDescent="0.25">
      <c r="N2218" s="1"/>
      <c r="O2218" s="1"/>
      <c r="P2218" s="1"/>
    </row>
    <row r="2219" spans="14:16" x14ac:dyDescent="0.25">
      <c r="N2219" s="1"/>
      <c r="O2219" s="1"/>
      <c r="P2219" s="1"/>
    </row>
    <row r="2220" spans="14:16" x14ac:dyDescent="0.25">
      <c r="N2220" s="1"/>
      <c r="O2220" s="1"/>
      <c r="P2220" s="1"/>
    </row>
    <row r="2221" spans="14:16" x14ac:dyDescent="0.25">
      <c r="N2221" s="1"/>
      <c r="O2221" s="1"/>
      <c r="P2221" s="1"/>
    </row>
    <row r="2222" spans="14:16" x14ac:dyDescent="0.25">
      <c r="N2222" s="1"/>
      <c r="O2222" s="1"/>
      <c r="P2222" s="1"/>
    </row>
    <row r="2223" spans="14:16" x14ac:dyDescent="0.25">
      <c r="N2223" s="1"/>
      <c r="O2223" s="1"/>
      <c r="P2223" s="1"/>
    </row>
    <row r="2224" spans="14:16" x14ac:dyDescent="0.25">
      <c r="N2224" s="1"/>
      <c r="O2224" s="1"/>
      <c r="P2224" s="1"/>
    </row>
    <row r="2225" spans="14:16" x14ac:dyDescent="0.25">
      <c r="N2225" s="1"/>
      <c r="O2225" s="1"/>
      <c r="P2225" s="1"/>
    </row>
    <row r="2226" spans="14:16" x14ac:dyDescent="0.25">
      <c r="N2226" s="1"/>
      <c r="O2226" s="1"/>
      <c r="P2226" s="1"/>
    </row>
    <row r="2227" spans="14:16" x14ac:dyDescent="0.25">
      <c r="N2227" s="1"/>
      <c r="O2227" s="1"/>
      <c r="P2227" s="1"/>
    </row>
    <row r="2228" spans="14:16" x14ac:dyDescent="0.25">
      <c r="N2228" s="1"/>
      <c r="O2228" s="1"/>
      <c r="P2228" s="1"/>
    </row>
    <row r="2229" spans="14:16" x14ac:dyDescent="0.25">
      <c r="N2229" s="1"/>
      <c r="O2229" s="1"/>
      <c r="P2229" s="1"/>
    </row>
    <row r="2230" spans="14:16" x14ac:dyDescent="0.25">
      <c r="N2230" s="1"/>
      <c r="O2230" s="1"/>
      <c r="P2230" s="1"/>
    </row>
    <row r="2231" spans="14:16" x14ac:dyDescent="0.25">
      <c r="N2231" s="1"/>
      <c r="O2231" s="1"/>
      <c r="P2231" s="1"/>
    </row>
    <row r="2232" spans="14:16" x14ac:dyDescent="0.25">
      <c r="N2232" s="1"/>
      <c r="O2232" s="1"/>
      <c r="P2232" s="1"/>
    </row>
    <row r="2233" spans="14:16" x14ac:dyDescent="0.25">
      <c r="N2233" s="1"/>
      <c r="O2233" s="1"/>
      <c r="P2233" s="1"/>
    </row>
    <row r="2234" spans="14:16" x14ac:dyDescent="0.25">
      <c r="N2234" s="1"/>
      <c r="O2234" s="1"/>
      <c r="P2234" s="1"/>
    </row>
    <row r="2235" spans="14:16" x14ac:dyDescent="0.25">
      <c r="N2235" s="1"/>
      <c r="O2235" s="1"/>
      <c r="P2235" s="1"/>
    </row>
    <row r="2236" spans="14:16" x14ac:dyDescent="0.25">
      <c r="N2236" s="1"/>
      <c r="O2236" s="1"/>
      <c r="P2236" s="1"/>
    </row>
    <row r="2237" spans="14:16" x14ac:dyDescent="0.25">
      <c r="N2237" s="1"/>
      <c r="O2237" s="1"/>
      <c r="P2237" s="1"/>
    </row>
    <row r="2238" spans="14:16" x14ac:dyDescent="0.25">
      <c r="N2238" s="1"/>
      <c r="O2238" s="1"/>
      <c r="P2238" s="1"/>
    </row>
    <row r="2239" spans="14:16" x14ac:dyDescent="0.25">
      <c r="N2239" s="1"/>
      <c r="O2239" s="1"/>
      <c r="P2239" s="1"/>
    </row>
    <row r="2240" spans="14:16" x14ac:dyDescent="0.25">
      <c r="N2240" s="1"/>
      <c r="O2240" s="1"/>
      <c r="P2240" s="1"/>
    </row>
    <row r="2241" spans="14:16" x14ac:dyDescent="0.25">
      <c r="N2241" s="1"/>
      <c r="O2241" s="1"/>
      <c r="P2241" s="1"/>
    </row>
    <row r="2242" spans="14:16" x14ac:dyDescent="0.25">
      <c r="N2242" s="1"/>
      <c r="O2242" s="1"/>
      <c r="P2242" s="1"/>
    </row>
    <row r="2243" spans="14:16" x14ac:dyDescent="0.25">
      <c r="N2243" s="1"/>
      <c r="O2243" s="1"/>
      <c r="P2243" s="1"/>
    </row>
    <row r="2244" spans="14:16" x14ac:dyDescent="0.25">
      <c r="N2244" s="1"/>
      <c r="O2244" s="1"/>
      <c r="P2244" s="1"/>
    </row>
    <row r="2245" spans="14:16" x14ac:dyDescent="0.25">
      <c r="N2245" s="1"/>
      <c r="O2245" s="1"/>
      <c r="P2245" s="1"/>
    </row>
    <row r="2246" spans="14:16" x14ac:dyDescent="0.25">
      <c r="N2246" s="1"/>
      <c r="O2246" s="1"/>
      <c r="P2246" s="1"/>
    </row>
    <row r="2247" spans="14:16" x14ac:dyDescent="0.25">
      <c r="N2247" s="1"/>
      <c r="O2247" s="1"/>
      <c r="P2247" s="1"/>
    </row>
    <row r="2248" spans="14:16" x14ac:dyDescent="0.25">
      <c r="N2248" s="1"/>
      <c r="O2248" s="1"/>
      <c r="P2248" s="1"/>
    </row>
    <row r="2249" spans="14:16" x14ac:dyDescent="0.25">
      <c r="N2249" s="1"/>
      <c r="O2249" s="1"/>
      <c r="P2249" s="1"/>
    </row>
    <row r="2250" spans="14:16" x14ac:dyDescent="0.25">
      <c r="N2250" s="1"/>
      <c r="O2250" s="1"/>
      <c r="P2250" s="1"/>
    </row>
    <row r="2251" spans="14:16" x14ac:dyDescent="0.25">
      <c r="N2251" s="1"/>
      <c r="O2251" s="1"/>
      <c r="P2251" s="1"/>
    </row>
    <row r="2252" spans="14:16" x14ac:dyDescent="0.25">
      <c r="N2252" s="1"/>
      <c r="O2252" s="1"/>
      <c r="P2252" s="1"/>
    </row>
    <row r="2253" spans="14:16" x14ac:dyDescent="0.25">
      <c r="N2253" s="1"/>
      <c r="O2253" s="1"/>
      <c r="P2253" s="1"/>
    </row>
    <row r="2254" spans="14:16" x14ac:dyDescent="0.25">
      <c r="N2254" s="1"/>
      <c r="O2254" s="1"/>
      <c r="P2254" s="1"/>
    </row>
    <row r="2255" spans="14:16" x14ac:dyDescent="0.25">
      <c r="N2255" s="1"/>
      <c r="O2255" s="1"/>
      <c r="P2255" s="1"/>
    </row>
    <row r="2256" spans="14:16" x14ac:dyDescent="0.25">
      <c r="N2256" s="1"/>
      <c r="O2256" s="1"/>
      <c r="P2256" s="1"/>
    </row>
    <row r="2257" spans="14:16" x14ac:dyDescent="0.25">
      <c r="N2257" s="1"/>
      <c r="O2257" s="1"/>
      <c r="P2257" s="1"/>
    </row>
    <row r="2258" spans="14:16" x14ac:dyDescent="0.25">
      <c r="N2258" s="1"/>
      <c r="O2258" s="1"/>
      <c r="P2258" s="1"/>
    </row>
    <row r="2259" spans="14:16" x14ac:dyDescent="0.25">
      <c r="N2259" s="1"/>
      <c r="O2259" s="1"/>
      <c r="P2259" s="1"/>
    </row>
    <row r="2260" spans="14:16" x14ac:dyDescent="0.25">
      <c r="N2260" s="1"/>
      <c r="O2260" s="1"/>
      <c r="P2260" s="1"/>
    </row>
    <row r="2261" spans="14:16" x14ac:dyDescent="0.25">
      <c r="N2261" s="1"/>
      <c r="O2261" s="1"/>
      <c r="P2261" s="1"/>
    </row>
    <row r="2262" spans="14:16" x14ac:dyDescent="0.25">
      <c r="N2262" s="1"/>
      <c r="O2262" s="1"/>
      <c r="P2262" s="1"/>
    </row>
    <row r="2263" spans="14:16" x14ac:dyDescent="0.25">
      <c r="N2263" s="1"/>
      <c r="O2263" s="1"/>
      <c r="P2263" s="1"/>
    </row>
    <row r="2264" spans="14:16" x14ac:dyDescent="0.25">
      <c r="N2264" s="1"/>
      <c r="O2264" s="1"/>
      <c r="P2264" s="1"/>
    </row>
    <row r="2265" spans="14:16" x14ac:dyDescent="0.25">
      <c r="N2265" s="1"/>
      <c r="O2265" s="1"/>
      <c r="P2265" s="1"/>
    </row>
    <row r="2266" spans="14:16" x14ac:dyDescent="0.25">
      <c r="N2266" s="1"/>
      <c r="O2266" s="1"/>
      <c r="P2266" s="1"/>
    </row>
    <row r="2267" spans="14:16" x14ac:dyDescent="0.25">
      <c r="N2267" s="1"/>
      <c r="O2267" s="1"/>
      <c r="P2267" s="1"/>
    </row>
    <row r="2268" spans="14:16" x14ac:dyDescent="0.25">
      <c r="N2268" s="1"/>
      <c r="O2268" s="1"/>
      <c r="P2268" s="1"/>
    </row>
    <row r="2269" spans="14:16" x14ac:dyDescent="0.25">
      <c r="N2269" s="1"/>
      <c r="O2269" s="1"/>
      <c r="P2269" s="1"/>
    </row>
    <row r="2270" spans="14:16" x14ac:dyDescent="0.25">
      <c r="N2270" s="1"/>
      <c r="O2270" s="1"/>
      <c r="P2270" s="1"/>
    </row>
    <row r="2271" spans="14:16" x14ac:dyDescent="0.25">
      <c r="N2271" s="1"/>
      <c r="O2271" s="1"/>
      <c r="P2271" s="1"/>
    </row>
    <row r="2272" spans="14:16" x14ac:dyDescent="0.25">
      <c r="N2272" s="1"/>
      <c r="O2272" s="1"/>
      <c r="P2272" s="1"/>
    </row>
    <row r="2273" spans="14:16" x14ac:dyDescent="0.25">
      <c r="N2273" s="1"/>
      <c r="O2273" s="1"/>
      <c r="P2273" s="1"/>
    </row>
    <row r="2274" spans="14:16" x14ac:dyDescent="0.25">
      <c r="N2274" s="1"/>
      <c r="O2274" s="1"/>
      <c r="P2274" s="1"/>
    </row>
    <row r="2275" spans="14:16" x14ac:dyDescent="0.25">
      <c r="N2275" s="1"/>
      <c r="O2275" s="1"/>
      <c r="P2275" s="1"/>
    </row>
    <row r="2276" spans="14:16" x14ac:dyDescent="0.25">
      <c r="N2276" s="1"/>
      <c r="O2276" s="1"/>
      <c r="P2276" s="1"/>
    </row>
    <row r="2277" spans="14:16" x14ac:dyDescent="0.25">
      <c r="N2277" s="1"/>
      <c r="O2277" s="1"/>
      <c r="P2277" s="1"/>
    </row>
    <row r="2278" spans="14:16" x14ac:dyDescent="0.25">
      <c r="N2278" s="1"/>
      <c r="O2278" s="1"/>
      <c r="P2278" s="1"/>
    </row>
    <row r="2279" spans="14:16" x14ac:dyDescent="0.25">
      <c r="N2279" s="1"/>
      <c r="O2279" s="1"/>
      <c r="P2279" s="1"/>
    </row>
    <row r="2280" spans="14:16" x14ac:dyDescent="0.25">
      <c r="N2280" s="1"/>
      <c r="O2280" s="1"/>
      <c r="P2280" s="1"/>
    </row>
    <row r="2281" spans="14:16" x14ac:dyDescent="0.25">
      <c r="N2281" s="1"/>
      <c r="O2281" s="1"/>
      <c r="P2281" s="1"/>
    </row>
    <row r="2282" spans="14:16" x14ac:dyDescent="0.25">
      <c r="N2282" s="1"/>
      <c r="O2282" s="1"/>
      <c r="P2282" s="1"/>
    </row>
    <row r="2283" spans="14:16" x14ac:dyDescent="0.25">
      <c r="N2283" s="1"/>
      <c r="O2283" s="1"/>
      <c r="P2283" s="1"/>
    </row>
    <row r="2284" spans="14:16" x14ac:dyDescent="0.25">
      <c r="N2284" s="1"/>
      <c r="O2284" s="1"/>
      <c r="P2284" s="1"/>
    </row>
    <row r="2285" spans="14:16" x14ac:dyDescent="0.25">
      <c r="N2285" s="1"/>
      <c r="O2285" s="1"/>
      <c r="P2285" s="1"/>
    </row>
    <row r="2286" spans="14:16" x14ac:dyDescent="0.25">
      <c r="N2286" s="1"/>
      <c r="O2286" s="1"/>
      <c r="P2286" s="1"/>
    </row>
    <row r="2287" spans="14:16" x14ac:dyDescent="0.25">
      <c r="N2287" s="1"/>
      <c r="O2287" s="1"/>
      <c r="P2287" s="1"/>
    </row>
    <row r="2288" spans="14:16" x14ac:dyDescent="0.25">
      <c r="N2288" s="1"/>
      <c r="O2288" s="1"/>
      <c r="P2288" s="1"/>
    </row>
    <row r="2289" spans="14:16" x14ac:dyDescent="0.25">
      <c r="N2289" s="1"/>
      <c r="O2289" s="1"/>
      <c r="P2289" s="1"/>
    </row>
    <row r="2290" spans="14:16" x14ac:dyDescent="0.25">
      <c r="N2290" s="1"/>
      <c r="O2290" s="1"/>
      <c r="P2290" s="1"/>
    </row>
    <row r="2291" spans="14:16" x14ac:dyDescent="0.25">
      <c r="N2291" s="1"/>
      <c r="O2291" s="1"/>
      <c r="P2291" s="1"/>
    </row>
    <row r="2292" spans="14:16" x14ac:dyDescent="0.25">
      <c r="N2292" s="1"/>
      <c r="O2292" s="1"/>
      <c r="P2292" s="1"/>
    </row>
    <row r="2293" spans="14:16" x14ac:dyDescent="0.25">
      <c r="N2293" s="1"/>
      <c r="O2293" s="1"/>
      <c r="P2293" s="1"/>
    </row>
    <row r="2294" spans="14:16" x14ac:dyDescent="0.25">
      <c r="N2294" s="1"/>
      <c r="O2294" s="1"/>
      <c r="P2294" s="1"/>
    </row>
    <row r="2295" spans="14:16" x14ac:dyDescent="0.25">
      <c r="N2295" s="1"/>
      <c r="O2295" s="1"/>
      <c r="P2295" s="1"/>
    </row>
    <row r="2296" spans="14:16" x14ac:dyDescent="0.25">
      <c r="N2296" s="1"/>
      <c r="O2296" s="1"/>
      <c r="P2296" s="1"/>
    </row>
    <row r="2297" spans="14:16" x14ac:dyDescent="0.25">
      <c r="N2297" s="1"/>
      <c r="O2297" s="1"/>
      <c r="P2297" s="1"/>
    </row>
    <row r="2298" spans="14:16" x14ac:dyDescent="0.25">
      <c r="N2298" s="1"/>
      <c r="O2298" s="1"/>
      <c r="P2298" s="1"/>
    </row>
    <row r="2299" spans="14:16" x14ac:dyDescent="0.25">
      <c r="N2299" s="1"/>
      <c r="O2299" s="1"/>
      <c r="P2299" s="1"/>
    </row>
    <row r="2300" spans="14:16" x14ac:dyDescent="0.25">
      <c r="N2300" s="1"/>
      <c r="O2300" s="1"/>
      <c r="P2300" s="1"/>
    </row>
    <row r="2301" spans="14:16" x14ac:dyDescent="0.25">
      <c r="N2301" s="1"/>
      <c r="O2301" s="1"/>
      <c r="P2301" s="1"/>
    </row>
    <row r="2302" spans="14:16" x14ac:dyDescent="0.25">
      <c r="N2302" s="1"/>
      <c r="O2302" s="1"/>
      <c r="P2302" s="1"/>
    </row>
    <row r="2303" spans="14:16" x14ac:dyDescent="0.25">
      <c r="N2303" s="1"/>
      <c r="O2303" s="1"/>
      <c r="P2303" s="1"/>
    </row>
    <row r="2304" spans="14:16" x14ac:dyDescent="0.25">
      <c r="N2304" s="1"/>
      <c r="O2304" s="1"/>
      <c r="P2304" s="1"/>
    </row>
    <row r="2305" spans="14:16" x14ac:dyDescent="0.25">
      <c r="N2305" s="1"/>
      <c r="O2305" s="1"/>
      <c r="P2305" s="1"/>
    </row>
    <row r="2306" spans="14:16" x14ac:dyDescent="0.25">
      <c r="N2306" s="1"/>
      <c r="O2306" s="1"/>
      <c r="P2306" s="1"/>
    </row>
    <row r="2307" spans="14:16" x14ac:dyDescent="0.25">
      <c r="N2307" s="1"/>
      <c r="O2307" s="1"/>
      <c r="P2307" s="1"/>
    </row>
    <row r="2308" spans="14:16" x14ac:dyDescent="0.25">
      <c r="N2308" s="1"/>
      <c r="O2308" s="1"/>
      <c r="P2308" s="1"/>
    </row>
    <row r="2309" spans="14:16" x14ac:dyDescent="0.25">
      <c r="N2309" s="1"/>
      <c r="O2309" s="1"/>
      <c r="P2309" s="1"/>
    </row>
    <row r="2310" spans="14:16" x14ac:dyDescent="0.25">
      <c r="N2310" s="1"/>
      <c r="O2310" s="1"/>
      <c r="P2310" s="1"/>
    </row>
    <row r="2311" spans="14:16" x14ac:dyDescent="0.25">
      <c r="N2311" s="1"/>
      <c r="O2311" s="1"/>
      <c r="P2311" s="1"/>
    </row>
    <row r="2312" spans="14:16" x14ac:dyDescent="0.25">
      <c r="N2312" s="1"/>
      <c r="O2312" s="1"/>
      <c r="P2312" s="1"/>
    </row>
    <row r="2313" spans="14:16" x14ac:dyDescent="0.25">
      <c r="N2313" s="1"/>
      <c r="O2313" s="1"/>
      <c r="P2313" s="1"/>
    </row>
    <row r="2314" spans="14:16" x14ac:dyDescent="0.25">
      <c r="N2314" s="1"/>
      <c r="O2314" s="1"/>
      <c r="P2314" s="1"/>
    </row>
    <row r="2315" spans="14:16" x14ac:dyDescent="0.25">
      <c r="N2315" s="1"/>
      <c r="O2315" s="1"/>
      <c r="P2315" s="1"/>
    </row>
    <row r="2316" spans="14:16" x14ac:dyDescent="0.25">
      <c r="N2316" s="1"/>
      <c r="O2316" s="1"/>
      <c r="P2316" s="1"/>
    </row>
    <row r="2317" spans="14:16" x14ac:dyDescent="0.25">
      <c r="N2317" s="1"/>
      <c r="O2317" s="1"/>
      <c r="P2317" s="1"/>
    </row>
    <row r="2318" spans="14:16" x14ac:dyDescent="0.25">
      <c r="N2318" s="1"/>
      <c r="O2318" s="1"/>
      <c r="P2318" s="1"/>
    </row>
    <row r="2319" spans="14:16" x14ac:dyDescent="0.25">
      <c r="N2319" s="1"/>
      <c r="O2319" s="1"/>
      <c r="P2319" s="1"/>
    </row>
    <row r="2320" spans="14:16" x14ac:dyDescent="0.25">
      <c r="N2320" s="1"/>
      <c r="O2320" s="1"/>
      <c r="P2320" s="1"/>
    </row>
    <row r="2321" spans="14:16" x14ac:dyDescent="0.25">
      <c r="N2321" s="1"/>
      <c r="O2321" s="1"/>
      <c r="P2321" s="1"/>
    </row>
    <row r="2322" spans="14:16" x14ac:dyDescent="0.25">
      <c r="N2322" s="1"/>
      <c r="O2322" s="1"/>
      <c r="P2322" s="1"/>
    </row>
    <row r="2323" spans="14:16" x14ac:dyDescent="0.25">
      <c r="N2323" s="1"/>
      <c r="O2323" s="1"/>
      <c r="P2323" s="1"/>
    </row>
    <row r="2324" spans="14:16" x14ac:dyDescent="0.25">
      <c r="N2324" s="1"/>
      <c r="O2324" s="1"/>
      <c r="P2324" s="1"/>
    </row>
    <row r="2325" spans="14:16" x14ac:dyDescent="0.25">
      <c r="N2325" s="1"/>
      <c r="O2325" s="1"/>
      <c r="P2325" s="1"/>
    </row>
    <row r="2326" spans="14:16" x14ac:dyDescent="0.25">
      <c r="N2326" s="1"/>
      <c r="O2326" s="1"/>
      <c r="P2326" s="1"/>
    </row>
    <row r="2327" spans="14:16" x14ac:dyDescent="0.25">
      <c r="N2327" s="1"/>
      <c r="O2327" s="1"/>
      <c r="P2327" s="1"/>
    </row>
    <row r="2328" spans="14:16" x14ac:dyDescent="0.25">
      <c r="N2328" s="1"/>
      <c r="O2328" s="1"/>
      <c r="P2328" s="1"/>
    </row>
    <row r="2329" spans="14:16" x14ac:dyDescent="0.25">
      <c r="N2329" s="1"/>
      <c r="O2329" s="1"/>
      <c r="P2329" s="1"/>
    </row>
    <row r="2330" spans="14:16" x14ac:dyDescent="0.25">
      <c r="N2330" s="1"/>
      <c r="O2330" s="1"/>
      <c r="P2330" s="1"/>
    </row>
    <row r="2331" spans="14:16" x14ac:dyDescent="0.25">
      <c r="N2331" s="1"/>
      <c r="O2331" s="1"/>
      <c r="P2331" s="1"/>
    </row>
    <row r="2332" spans="14:16" x14ac:dyDescent="0.25">
      <c r="N2332" s="1"/>
      <c r="O2332" s="1"/>
      <c r="P2332" s="1"/>
    </row>
    <row r="2333" spans="14:16" x14ac:dyDescent="0.25">
      <c r="N2333" s="1"/>
      <c r="O2333" s="1"/>
      <c r="P2333" s="1"/>
    </row>
    <row r="2334" spans="14:16" x14ac:dyDescent="0.25">
      <c r="N2334" s="1"/>
      <c r="O2334" s="1"/>
      <c r="P2334" s="1"/>
    </row>
    <row r="2335" spans="14:16" x14ac:dyDescent="0.25">
      <c r="N2335" s="1"/>
      <c r="O2335" s="1"/>
      <c r="P2335" s="1"/>
    </row>
    <row r="2336" spans="14:16" x14ac:dyDescent="0.25">
      <c r="N2336" s="1"/>
      <c r="O2336" s="1"/>
      <c r="P2336" s="1"/>
    </row>
    <row r="2337" spans="14:16" x14ac:dyDescent="0.25">
      <c r="N2337" s="1"/>
      <c r="O2337" s="1"/>
      <c r="P2337" s="1"/>
    </row>
    <row r="2338" spans="14:16" x14ac:dyDescent="0.25">
      <c r="N2338" s="1"/>
      <c r="O2338" s="1"/>
      <c r="P2338" s="1"/>
    </row>
    <row r="2339" spans="14:16" x14ac:dyDescent="0.25">
      <c r="N2339" s="1"/>
      <c r="O2339" s="1"/>
      <c r="P2339" s="1"/>
    </row>
    <row r="2340" spans="14:16" x14ac:dyDescent="0.25">
      <c r="N2340" s="1"/>
      <c r="O2340" s="1"/>
      <c r="P2340" s="1"/>
    </row>
    <row r="2341" spans="14:16" x14ac:dyDescent="0.25">
      <c r="N2341" s="1"/>
      <c r="O2341" s="1"/>
      <c r="P2341" s="1"/>
    </row>
    <row r="2342" spans="14:16" x14ac:dyDescent="0.25">
      <c r="N2342" s="1"/>
      <c r="O2342" s="1"/>
      <c r="P2342" s="1"/>
    </row>
    <row r="2343" spans="14:16" x14ac:dyDescent="0.25">
      <c r="N2343" s="1"/>
      <c r="O2343" s="1"/>
      <c r="P2343" s="1"/>
    </row>
    <row r="2344" spans="14:16" x14ac:dyDescent="0.25">
      <c r="N2344" s="1"/>
      <c r="O2344" s="1"/>
      <c r="P2344" s="1"/>
    </row>
    <row r="2345" spans="14:16" x14ac:dyDescent="0.25">
      <c r="N2345" s="1"/>
      <c r="O2345" s="1"/>
      <c r="P2345" s="1"/>
    </row>
    <row r="2346" spans="14:16" x14ac:dyDescent="0.25">
      <c r="N2346" s="1"/>
      <c r="O2346" s="1"/>
      <c r="P2346" s="1"/>
    </row>
    <row r="2347" spans="14:16" x14ac:dyDescent="0.25">
      <c r="N2347" s="1"/>
      <c r="O2347" s="1"/>
      <c r="P2347" s="1"/>
    </row>
    <row r="2348" spans="14:16" x14ac:dyDescent="0.25">
      <c r="N2348" s="1"/>
      <c r="O2348" s="1"/>
      <c r="P2348" s="1"/>
    </row>
    <row r="2349" spans="14:16" x14ac:dyDescent="0.25">
      <c r="N2349" s="1"/>
      <c r="O2349" s="1"/>
      <c r="P2349" s="1"/>
    </row>
    <row r="2350" spans="14:16" x14ac:dyDescent="0.25">
      <c r="N2350" s="1"/>
      <c r="O2350" s="1"/>
      <c r="P2350" s="1"/>
    </row>
    <row r="2351" spans="14:16" x14ac:dyDescent="0.25">
      <c r="N2351" s="1"/>
      <c r="O2351" s="1"/>
      <c r="P2351" s="1"/>
    </row>
    <row r="2352" spans="14:16" x14ac:dyDescent="0.25">
      <c r="N2352" s="1"/>
      <c r="O2352" s="1"/>
      <c r="P2352" s="1"/>
    </row>
    <row r="2353" spans="14:16" x14ac:dyDescent="0.25">
      <c r="N2353" s="1"/>
      <c r="O2353" s="1"/>
      <c r="P2353" s="1"/>
    </row>
    <row r="2354" spans="14:16" x14ac:dyDescent="0.25">
      <c r="N2354" s="1"/>
      <c r="O2354" s="1"/>
      <c r="P2354" s="1"/>
    </row>
    <row r="2355" spans="14:16" x14ac:dyDescent="0.25">
      <c r="N2355" s="1"/>
      <c r="O2355" s="1"/>
      <c r="P2355" s="1"/>
    </row>
    <row r="2356" spans="14:16" x14ac:dyDescent="0.25">
      <c r="N2356" s="1"/>
      <c r="O2356" s="1"/>
      <c r="P2356" s="1"/>
    </row>
    <row r="2357" spans="14:16" x14ac:dyDescent="0.25">
      <c r="N2357" s="1"/>
      <c r="O2357" s="1"/>
      <c r="P2357" s="1"/>
    </row>
    <row r="2358" spans="14:16" x14ac:dyDescent="0.25">
      <c r="N2358" s="1"/>
      <c r="O2358" s="1"/>
      <c r="P2358" s="1"/>
    </row>
    <row r="2359" spans="14:16" x14ac:dyDescent="0.25">
      <c r="N2359" s="1"/>
      <c r="O2359" s="1"/>
      <c r="P2359" s="1"/>
    </row>
    <row r="2360" spans="14:16" x14ac:dyDescent="0.25">
      <c r="N2360" s="1"/>
      <c r="O2360" s="1"/>
      <c r="P2360" s="1"/>
    </row>
    <row r="2361" spans="14:16" x14ac:dyDescent="0.25">
      <c r="N2361" s="1"/>
      <c r="O2361" s="1"/>
      <c r="P2361" s="1"/>
    </row>
    <row r="2362" spans="14:16" x14ac:dyDescent="0.25">
      <c r="N2362" s="1"/>
      <c r="O2362" s="1"/>
      <c r="P2362" s="1"/>
    </row>
    <row r="2363" spans="14:16" x14ac:dyDescent="0.25">
      <c r="N2363" s="1"/>
      <c r="O2363" s="1"/>
      <c r="P2363" s="1"/>
    </row>
    <row r="2364" spans="14:16" x14ac:dyDescent="0.25">
      <c r="N2364" s="1"/>
      <c r="O2364" s="1"/>
      <c r="P2364" s="1"/>
    </row>
    <row r="2365" spans="14:16" x14ac:dyDescent="0.25">
      <c r="N2365" s="1"/>
      <c r="O2365" s="1"/>
      <c r="P2365" s="1"/>
    </row>
    <row r="2366" spans="14:16" x14ac:dyDescent="0.25">
      <c r="N2366" s="1"/>
      <c r="O2366" s="1"/>
      <c r="P2366" s="1"/>
    </row>
    <row r="2367" spans="14:16" x14ac:dyDescent="0.25">
      <c r="N2367" s="1"/>
      <c r="O2367" s="1"/>
      <c r="P2367" s="1"/>
    </row>
    <row r="2368" spans="14:16" x14ac:dyDescent="0.25">
      <c r="N2368" s="1"/>
      <c r="O2368" s="1"/>
      <c r="P2368" s="1"/>
    </row>
    <row r="2369" spans="14:16" x14ac:dyDescent="0.25">
      <c r="N2369" s="1"/>
      <c r="O2369" s="1"/>
      <c r="P2369" s="1"/>
    </row>
    <row r="2370" spans="14:16" x14ac:dyDescent="0.25">
      <c r="N2370" s="1"/>
      <c r="O2370" s="1"/>
      <c r="P2370" s="1"/>
    </row>
    <row r="2371" spans="14:16" x14ac:dyDescent="0.25">
      <c r="N2371" s="1"/>
      <c r="O2371" s="1"/>
      <c r="P2371" s="1"/>
    </row>
    <row r="2372" spans="14:16" x14ac:dyDescent="0.25">
      <c r="N2372" s="1"/>
      <c r="O2372" s="1"/>
      <c r="P2372" s="1"/>
    </row>
    <row r="2373" spans="14:16" x14ac:dyDescent="0.25">
      <c r="N2373" s="1"/>
      <c r="O2373" s="1"/>
      <c r="P2373" s="1"/>
    </row>
    <row r="2374" spans="14:16" x14ac:dyDescent="0.25">
      <c r="N2374" s="1"/>
      <c r="O2374" s="1"/>
      <c r="P2374" s="1"/>
    </row>
    <row r="2375" spans="14:16" x14ac:dyDescent="0.25">
      <c r="N2375" s="1"/>
      <c r="O2375" s="1"/>
      <c r="P2375" s="1"/>
    </row>
    <row r="2376" spans="14:16" x14ac:dyDescent="0.25">
      <c r="N2376" s="1"/>
      <c r="O2376" s="1"/>
      <c r="P2376" s="1"/>
    </row>
    <row r="2377" spans="14:16" x14ac:dyDescent="0.25">
      <c r="N2377" s="1"/>
      <c r="O2377" s="1"/>
      <c r="P2377" s="1"/>
    </row>
    <row r="2378" spans="14:16" x14ac:dyDescent="0.25">
      <c r="N2378" s="1"/>
      <c r="O2378" s="1"/>
      <c r="P2378" s="1"/>
    </row>
    <row r="2379" spans="14:16" x14ac:dyDescent="0.25">
      <c r="N2379" s="1"/>
      <c r="O2379" s="1"/>
      <c r="P2379" s="1"/>
    </row>
    <row r="2380" spans="14:16" x14ac:dyDescent="0.25">
      <c r="N2380" s="1"/>
      <c r="O2380" s="1"/>
      <c r="P2380" s="1"/>
    </row>
    <row r="2381" spans="14:16" x14ac:dyDescent="0.25">
      <c r="N2381" s="1"/>
      <c r="O2381" s="1"/>
      <c r="P2381" s="1"/>
    </row>
    <row r="2382" spans="14:16" x14ac:dyDescent="0.25">
      <c r="N2382" s="1"/>
      <c r="O2382" s="1"/>
      <c r="P2382" s="1"/>
    </row>
    <row r="2383" spans="14:16" x14ac:dyDescent="0.25">
      <c r="N2383" s="1"/>
      <c r="O2383" s="1"/>
      <c r="P2383" s="1"/>
    </row>
    <row r="2384" spans="14:16" x14ac:dyDescent="0.25">
      <c r="N2384" s="1"/>
      <c r="O2384" s="1"/>
      <c r="P2384" s="1"/>
    </row>
    <row r="2385" spans="14:16" x14ac:dyDescent="0.25">
      <c r="N2385" s="1"/>
      <c r="O2385" s="1"/>
      <c r="P2385" s="1"/>
    </row>
    <row r="2386" spans="14:16" x14ac:dyDescent="0.25">
      <c r="N2386" s="1"/>
      <c r="O2386" s="1"/>
      <c r="P2386" s="1"/>
    </row>
    <row r="2387" spans="14:16" x14ac:dyDescent="0.25">
      <c r="N2387" s="1"/>
      <c r="O2387" s="1"/>
      <c r="P2387" s="1"/>
    </row>
    <row r="2388" spans="14:16" x14ac:dyDescent="0.25">
      <c r="N2388" s="1"/>
      <c r="O2388" s="1"/>
      <c r="P2388" s="1"/>
    </row>
    <row r="2389" spans="14:16" x14ac:dyDescent="0.25">
      <c r="N2389" s="1"/>
      <c r="O2389" s="1"/>
      <c r="P2389" s="1"/>
    </row>
    <row r="2390" spans="14:16" x14ac:dyDescent="0.25">
      <c r="N2390" s="1"/>
      <c r="O2390" s="1"/>
      <c r="P2390" s="1"/>
    </row>
    <row r="2391" spans="14:16" x14ac:dyDescent="0.25">
      <c r="N2391" s="1"/>
      <c r="O2391" s="1"/>
      <c r="P2391" s="1"/>
    </row>
    <row r="2392" spans="14:16" x14ac:dyDescent="0.25">
      <c r="N2392" s="1"/>
      <c r="O2392" s="1"/>
      <c r="P2392" s="1"/>
    </row>
    <row r="2393" spans="14:16" x14ac:dyDescent="0.25">
      <c r="N2393" s="1"/>
      <c r="O2393" s="1"/>
      <c r="P2393" s="1"/>
    </row>
    <row r="2394" spans="14:16" x14ac:dyDescent="0.25">
      <c r="N2394" s="1"/>
      <c r="O2394" s="1"/>
      <c r="P2394" s="1"/>
    </row>
    <row r="2395" spans="14:16" x14ac:dyDescent="0.25">
      <c r="N2395" s="1"/>
      <c r="O2395" s="1"/>
      <c r="P2395" s="1"/>
    </row>
    <row r="2396" spans="14:16" x14ac:dyDescent="0.25">
      <c r="N2396" s="1"/>
      <c r="O2396" s="1"/>
      <c r="P2396" s="1"/>
    </row>
    <row r="2397" spans="14:16" x14ac:dyDescent="0.25">
      <c r="N2397" s="1"/>
      <c r="O2397" s="1"/>
      <c r="P2397" s="1"/>
    </row>
    <row r="2398" spans="14:16" x14ac:dyDescent="0.25">
      <c r="N2398" s="1"/>
      <c r="O2398" s="1"/>
      <c r="P2398" s="1"/>
    </row>
    <row r="2399" spans="14:16" x14ac:dyDescent="0.25">
      <c r="N2399" s="1"/>
      <c r="O2399" s="1"/>
      <c r="P2399" s="1"/>
    </row>
    <row r="2400" spans="14:16" x14ac:dyDescent="0.25">
      <c r="N2400" s="1"/>
      <c r="O2400" s="1"/>
      <c r="P2400" s="1"/>
    </row>
    <row r="2401" spans="14:16" x14ac:dyDescent="0.25">
      <c r="N2401" s="1"/>
      <c r="O2401" s="1"/>
      <c r="P2401" s="1"/>
    </row>
    <row r="2402" spans="14:16" x14ac:dyDescent="0.25">
      <c r="N2402" s="1"/>
      <c r="O2402" s="1"/>
      <c r="P2402" s="1"/>
    </row>
    <row r="2403" spans="14:16" x14ac:dyDescent="0.25">
      <c r="N2403" s="1"/>
      <c r="O2403" s="1"/>
      <c r="P2403" s="1"/>
    </row>
    <row r="2404" spans="14:16" x14ac:dyDescent="0.25">
      <c r="N2404" s="1"/>
      <c r="O2404" s="1"/>
      <c r="P2404" s="1"/>
    </row>
    <row r="2405" spans="14:16" x14ac:dyDescent="0.25">
      <c r="N2405" s="1"/>
      <c r="O2405" s="1"/>
      <c r="P2405" s="1"/>
    </row>
    <row r="2406" spans="14:16" x14ac:dyDescent="0.25">
      <c r="N2406" s="1"/>
      <c r="O2406" s="1"/>
      <c r="P2406" s="1"/>
    </row>
    <row r="2407" spans="14:16" x14ac:dyDescent="0.25">
      <c r="N2407" s="1"/>
      <c r="O2407" s="1"/>
      <c r="P2407" s="1"/>
    </row>
    <row r="2408" spans="14:16" x14ac:dyDescent="0.25">
      <c r="N2408" s="1"/>
      <c r="O2408" s="1"/>
      <c r="P2408" s="1"/>
    </row>
    <row r="2409" spans="14:16" x14ac:dyDescent="0.25">
      <c r="N2409" s="1"/>
      <c r="O2409" s="1"/>
      <c r="P2409" s="1"/>
    </row>
    <row r="2410" spans="14:16" x14ac:dyDescent="0.25">
      <c r="N2410" s="1"/>
      <c r="O2410" s="1"/>
      <c r="P2410" s="1"/>
    </row>
    <row r="2411" spans="14:16" x14ac:dyDescent="0.25">
      <c r="N2411" s="1"/>
      <c r="O2411" s="1"/>
      <c r="P2411" s="1"/>
    </row>
    <row r="2412" spans="14:16" x14ac:dyDescent="0.25">
      <c r="N2412" s="1"/>
      <c r="O2412" s="1"/>
      <c r="P2412" s="1"/>
    </row>
    <row r="2413" spans="14:16" x14ac:dyDescent="0.25">
      <c r="N2413" s="1"/>
      <c r="O2413" s="1"/>
      <c r="P2413" s="1"/>
    </row>
    <row r="2414" spans="14:16" x14ac:dyDescent="0.25">
      <c r="N2414" s="1"/>
      <c r="O2414" s="1"/>
      <c r="P2414" s="1"/>
    </row>
    <row r="2415" spans="14:16" x14ac:dyDescent="0.25">
      <c r="N2415" s="1"/>
      <c r="O2415" s="1"/>
      <c r="P2415" s="1"/>
    </row>
    <row r="2416" spans="14:16" x14ac:dyDescent="0.25">
      <c r="N2416" s="1"/>
      <c r="O2416" s="1"/>
      <c r="P2416" s="1"/>
    </row>
    <row r="2417" spans="14:16" x14ac:dyDescent="0.25">
      <c r="N2417" s="1"/>
      <c r="O2417" s="1"/>
      <c r="P2417" s="1"/>
    </row>
    <row r="2418" spans="14:16" x14ac:dyDescent="0.25">
      <c r="N2418" s="1"/>
      <c r="O2418" s="1"/>
      <c r="P2418" s="1"/>
    </row>
    <row r="2419" spans="14:16" x14ac:dyDescent="0.25">
      <c r="N2419" s="1"/>
      <c r="O2419" s="1"/>
      <c r="P2419" s="1"/>
    </row>
    <row r="2420" spans="14:16" x14ac:dyDescent="0.25">
      <c r="N2420" s="1"/>
      <c r="O2420" s="1"/>
      <c r="P2420" s="1"/>
    </row>
    <row r="2421" spans="14:16" x14ac:dyDescent="0.25">
      <c r="N2421" s="1"/>
      <c r="O2421" s="1"/>
      <c r="P2421" s="1"/>
    </row>
    <row r="2422" spans="14:16" x14ac:dyDescent="0.25">
      <c r="N2422" s="1"/>
      <c r="O2422" s="1"/>
      <c r="P2422" s="1"/>
    </row>
    <row r="2423" spans="14:16" x14ac:dyDescent="0.25">
      <c r="N2423" s="1"/>
      <c r="O2423" s="1"/>
      <c r="P2423" s="1"/>
    </row>
    <row r="2424" spans="14:16" x14ac:dyDescent="0.25">
      <c r="N2424" s="1"/>
      <c r="O2424" s="1"/>
      <c r="P2424" s="1"/>
    </row>
    <row r="2425" spans="14:16" x14ac:dyDescent="0.25">
      <c r="N2425" s="1"/>
      <c r="O2425" s="1"/>
      <c r="P2425" s="1"/>
    </row>
    <row r="2426" spans="14:16" x14ac:dyDescent="0.25">
      <c r="N2426" s="1"/>
      <c r="O2426" s="1"/>
      <c r="P2426" s="1"/>
    </row>
    <row r="2427" spans="14:16" x14ac:dyDescent="0.25">
      <c r="N2427" s="1"/>
      <c r="O2427" s="1"/>
      <c r="P2427" s="1"/>
    </row>
    <row r="2428" spans="14:16" x14ac:dyDescent="0.25">
      <c r="N2428" s="1"/>
      <c r="O2428" s="1"/>
      <c r="P2428" s="1"/>
    </row>
    <row r="2429" spans="14:16" x14ac:dyDescent="0.25">
      <c r="N2429" s="1"/>
      <c r="O2429" s="1"/>
      <c r="P2429" s="1"/>
    </row>
    <row r="2430" spans="14:16" x14ac:dyDescent="0.25">
      <c r="N2430" s="1"/>
      <c r="O2430" s="1"/>
      <c r="P2430" s="1"/>
    </row>
    <row r="2431" spans="14:16" x14ac:dyDescent="0.25">
      <c r="N2431" s="1"/>
      <c r="O2431" s="1"/>
      <c r="P2431" s="1"/>
    </row>
    <row r="2432" spans="14:16" x14ac:dyDescent="0.25">
      <c r="N2432" s="1"/>
      <c r="O2432" s="1"/>
      <c r="P2432" s="1"/>
    </row>
    <row r="2433" spans="14:16" x14ac:dyDescent="0.25">
      <c r="N2433" s="1"/>
      <c r="O2433" s="1"/>
      <c r="P2433" s="1"/>
    </row>
    <row r="2434" spans="14:16" x14ac:dyDescent="0.25">
      <c r="N2434" s="1"/>
      <c r="O2434" s="1"/>
      <c r="P2434" s="1"/>
    </row>
    <row r="2435" spans="14:16" x14ac:dyDescent="0.25">
      <c r="N2435" s="1"/>
      <c r="O2435" s="1"/>
      <c r="P2435" s="1"/>
    </row>
    <row r="2436" spans="14:16" x14ac:dyDescent="0.25">
      <c r="N2436" s="1"/>
      <c r="O2436" s="1"/>
      <c r="P2436" s="1"/>
    </row>
    <row r="2437" spans="14:16" x14ac:dyDescent="0.25">
      <c r="N2437" s="1"/>
      <c r="O2437" s="1"/>
      <c r="P2437" s="1"/>
    </row>
    <row r="2438" spans="14:16" x14ac:dyDescent="0.25">
      <c r="N2438" s="1"/>
      <c r="O2438" s="1"/>
      <c r="P2438" s="1"/>
    </row>
    <row r="2439" spans="14:16" x14ac:dyDescent="0.25">
      <c r="N2439" s="1"/>
      <c r="O2439" s="1"/>
      <c r="P2439" s="1"/>
    </row>
    <row r="2440" spans="14:16" x14ac:dyDescent="0.25">
      <c r="N2440" s="1"/>
      <c r="O2440" s="1"/>
      <c r="P2440" s="1"/>
    </row>
    <row r="2441" spans="14:16" x14ac:dyDescent="0.25">
      <c r="N2441" s="1"/>
      <c r="O2441" s="1"/>
      <c r="P2441" s="1"/>
    </row>
    <row r="2442" spans="14:16" x14ac:dyDescent="0.25">
      <c r="N2442" s="1"/>
      <c r="O2442" s="1"/>
      <c r="P2442" s="1"/>
    </row>
    <row r="2443" spans="14:16" x14ac:dyDescent="0.25">
      <c r="N2443" s="1"/>
      <c r="O2443" s="1"/>
      <c r="P2443" s="1"/>
    </row>
    <row r="2444" spans="14:16" x14ac:dyDescent="0.25">
      <c r="N2444" s="1"/>
      <c r="O2444" s="1"/>
      <c r="P2444" s="1"/>
    </row>
    <row r="2445" spans="14:16" x14ac:dyDescent="0.25">
      <c r="N2445" s="1"/>
      <c r="O2445" s="1"/>
      <c r="P2445" s="1"/>
    </row>
    <row r="2446" spans="14:16" x14ac:dyDescent="0.25">
      <c r="N2446" s="1"/>
      <c r="O2446" s="1"/>
      <c r="P2446" s="1"/>
    </row>
    <row r="2447" spans="14:16" x14ac:dyDescent="0.25">
      <c r="N2447" s="1"/>
      <c r="O2447" s="1"/>
      <c r="P2447" s="1"/>
    </row>
    <row r="2448" spans="14:16" x14ac:dyDescent="0.25">
      <c r="N2448" s="1"/>
      <c r="O2448" s="1"/>
      <c r="P2448" s="1"/>
    </row>
    <row r="2449" spans="14:16" x14ac:dyDescent="0.25">
      <c r="N2449" s="1"/>
      <c r="O2449" s="1"/>
      <c r="P2449" s="1"/>
    </row>
    <row r="2450" spans="14:16" x14ac:dyDescent="0.25">
      <c r="N2450" s="1"/>
      <c r="O2450" s="1"/>
      <c r="P2450" s="1"/>
    </row>
    <row r="2451" spans="14:16" x14ac:dyDescent="0.25">
      <c r="N2451" s="1"/>
      <c r="O2451" s="1"/>
      <c r="P2451" s="1"/>
    </row>
    <row r="2452" spans="14:16" x14ac:dyDescent="0.25">
      <c r="N2452" s="1"/>
      <c r="O2452" s="1"/>
      <c r="P2452" s="1"/>
    </row>
    <row r="2453" spans="14:16" x14ac:dyDescent="0.25">
      <c r="N2453" s="1"/>
      <c r="O2453" s="1"/>
      <c r="P2453" s="1"/>
    </row>
    <row r="2454" spans="14:16" x14ac:dyDescent="0.25">
      <c r="N2454" s="1"/>
      <c r="O2454" s="1"/>
      <c r="P2454" s="1"/>
    </row>
    <row r="2455" spans="14:16" x14ac:dyDescent="0.25">
      <c r="N2455" s="1"/>
      <c r="O2455" s="1"/>
      <c r="P2455" s="1"/>
    </row>
    <row r="2456" spans="14:16" x14ac:dyDescent="0.25">
      <c r="N2456" s="1"/>
      <c r="O2456" s="1"/>
      <c r="P2456" s="1"/>
    </row>
    <row r="2457" spans="14:16" x14ac:dyDescent="0.25">
      <c r="N2457" s="1"/>
      <c r="O2457" s="1"/>
      <c r="P2457" s="1"/>
    </row>
    <row r="2458" spans="14:16" x14ac:dyDescent="0.25">
      <c r="N2458" s="1"/>
      <c r="O2458" s="1"/>
      <c r="P2458" s="1"/>
    </row>
    <row r="2459" spans="14:16" x14ac:dyDescent="0.25">
      <c r="N2459" s="1"/>
      <c r="O2459" s="1"/>
      <c r="P2459" s="1"/>
    </row>
    <row r="2460" spans="14:16" x14ac:dyDescent="0.25">
      <c r="N2460" s="1"/>
      <c r="O2460" s="1"/>
      <c r="P2460" s="1"/>
    </row>
    <row r="2461" spans="14:16" x14ac:dyDescent="0.25">
      <c r="N2461" s="1"/>
      <c r="O2461" s="1"/>
      <c r="P2461" s="1"/>
    </row>
    <row r="2462" spans="14:16" x14ac:dyDescent="0.25">
      <c r="N2462" s="1"/>
      <c r="O2462" s="1"/>
      <c r="P2462" s="1"/>
    </row>
    <row r="2463" spans="14:16" x14ac:dyDescent="0.25">
      <c r="N2463" s="1"/>
      <c r="O2463" s="1"/>
      <c r="P2463" s="1"/>
    </row>
    <row r="2464" spans="14:16" x14ac:dyDescent="0.25">
      <c r="N2464" s="1"/>
      <c r="O2464" s="1"/>
      <c r="P2464" s="1"/>
    </row>
    <row r="2465" spans="14:16" x14ac:dyDescent="0.25">
      <c r="N2465" s="1"/>
      <c r="O2465" s="1"/>
      <c r="P2465" s="1"/>
    </row>
    <row r="2466" spans="14:16" x14ac:dyDescent="0.25">
      <c r="N2466" s="1"/>
      <c r="O2466" s="1"/>
      <c r="P2466" s="1"/>
    </row>
    <row r="2467" spans="14:16" x14ac:dyDescent="0.25">
      <c r="N2467" s="1"/>
      <c r="O2467" s="1"/>
      <c r="P2467" s="1"/>
    </row>
    <row r="2468" spans="14:16" x14ac:dyDescent="0.25">
      <c r="N2468" s="1"/>
      <c r="O2468" s="1"/>
      <c r="P2468" s="1"/>
    </row>
    <row r="2469" spans="14:16" x14ac:dyDescent="0.25">
      <c r="N2469" s="1"/>
      <c r="O2469" s="1"/>
      <c r="P2469" s="1"/>
    </row>
    <row r="2470" spans="14:16" x14ac:dyDescent="0.25">
      <c r="N2470" s="1"/>
      <c r="O2470" s="1"/>
      <c r="P2470" s="1"/>
    </row>
    <row r="2471" spans="14:16" x14ac:dyDescent="0.25">
      <c r="N2471" s="1"/>
      <c r="O2471" s="1"/>
      <c r="P2471" s="1"/>
    </row>
    <row r="2472" spans="14:16" x14ac:dyDescent="0.25">
      <c r="N2472" s="1"/>
      <c r="O2472" s="1"/>
      <c r="P2472" s="1"/>
    </row>
    <row r="2473" spans="14:16" x14ac:dyDescent="0.25">
      <c r="N2473" s="1"/>
      <c r="O2473" s="1"/>
      <c r="P2473" s="1"/>
    </row>
    <row r="2474" spans="14:16" x14ac:dyDescent="0.25">
      <c r="N2474" s="1"/>
      <c r="O2474" s="1"/>
      <c r="P2474" s="1"/>
    </row>
    <row r="2475" spans="14:16" x14ac:dyDescent="0.25">
      <c r="N2475" s="1"/>
      <c r="O2475" s="1"/>
      <c r="P2475" s="1"/>
    </row>
    <row r="2476" spans="14:16" x14ac:dyDescent="0.25">
      <c r="N2476" s="1"/>
      <c r="O2476" s="1"/>
      <c r="P2476" s="1"/>
    </row>
    <row r="2477" spans="14:16" x14ac:dyDescent="0.25">
      <c r="N2477" s="1"/>
      <c r="O2477" s="1"/>
      <c r="P2477" s="1"/>
    </row>
    <row r="2478" spans="14:16" x14ac:dyDescent="0.25">
      <c r="N2478" s="1"/>
      <c r="O2478" s="1"/>
      <c r="P2478" s="1"/>
    </row>
    <row r="2479" spans="14:16" x14ac:dyDescent="0.25">
      <c r="N2479" s="1"/>
      <c r="O2479" s="1"/>
      <c r="P2479" s="1"/>
    </row>
    <row r="2480" spans="14:16" x14ac:dyDescent="0.25">
      <c r="N2480" s="1"/>
      <c r="O2480" s="1"/>
      <c r="P2480" s="1"/>
    </row>
    <row r="2481" spans="14:16" x14ac:dyDescent="0.25">
      <c r="N2481" s="1"/>
      <c r="O2481" s="1"/>
      <c r="P2481" s="1"/>
    </row>
    <row r="2482" spans="14:16" x14ac:dyDescent="0.25">
      <c r="N2482" s="1"/>
      <c r="O2482" s="1"/>
      <c r="P2482" s="1"/>
    </row>
    <row r="2483" spans="14:16" x14ac:dyDescent="0.25">
      <c r="N2483" s="1"/>
      <c r="O2483" s="1"/>
      <c r="P2483" s="1"/>
    </row>
    <row r="2484" spans="14:16" x14ac:dyDescent="0.25">
      <c r="N2484" s="1"/>
      <c r="O2484" s="1"/>
      <c r="P2484" s="1"/>
    </row>
    <row r="2485" spans="14:16" x14ac:dyDescent="0.25">
      <c r="N2485" s="1"/>
      <c r="O2485" s="1"/>
      <c r="P2485" s="1"/>
    </row>
    <row r="2486" spans="14:16" x14ac:dyDescent="0.25">
      <c r="N2486" s="1"/>
      <c r="O2486" s="1"/>
      <c r="P2486" s="1"/>
    </row>
    <row r="2487" spans="14:16" x14ac:dyDescent="0.25">
      <c r="N2487" s="1"/>
      <c r="O2487" s="1"/>
      <c r="P2487" s="1"/>
    </row>
    <row r="2488" spans="14:16" x14ac:dyDescent="0.25">
      <c r="N2488" s="1"/>
      <c r="O2488" s="1"/>
      <c r="P2488" s="1"/>
    </row>
    <row r="2489" spans="14:16" x14ac:dyDescent="0.25">
      <c r="N2489" s="1"/>
      <c r="O2489" s="1"/>
      <c r="P2489" s="1"/>
    </row>
    <row r="2490" spans="14:16" x14ac:dyDescent="0.25">
      <c r="N2490" s="1"/>
      <c r="O2490" s="1"/>
      <c r="P2490" s="1"/>
    </row>
    <row r="2491" spans="14:16" x14ac:dyDescent="0.25">
      <c r="N2491" s="1"/>
      <c r="O2491" s="1"/>
      <c r="P2491" s="1"/>
    </row>
    <row r="2492" spans="14:16" x14ac:dyDescent="0.25">
      <c r="N2492" s="1"/>
      <c r="O2492" s="1"/>
      <c r="P2492" s="1"/>
    </row>
    <row r="2493" spans="14:16" x14ac:dyDescent="0.25">
      <c r="N2493" s="1"/>
      <c r="O2493" s="1"/>
      <c r="P2493" s="1"/>
    </row>
    <row r="2494" spans="14:16" x14ac:dyDescent="0.25">
      <c r="N2494" s="1"/>
      <c r="O2494" s="1"/>
      <c r="P2494" s="1"/>
    </row>
    <row r="2495" spans="14:16" x14ac:dyDescent="0.25">
      <c r="N2495" s="1"/>
      <c r="O2495" s="1"/>
      <c r="P2495" s="1"/>
    </row>
    <row r="2496" spans="14:16" x14ac:dyDescent="0.25">
      <c r="N2496" s="1"/>
      <c r="O2496" s="1"/>
      <c r="P2496" s="1"/>
    </row>
    <row r="2497" spans="14:16" x14ac:dyDescent="0.25">
      <c r="N2497" s="1"/>
      <c r="O2497" s="1"/>
      <c r="P2497" s="1"/>
    </row>
    <row r="2498" spans="14:16" x14ac:dyDescent="0.25">
      <c r="N2498" s="1"/>
      <c r="O2498" s="1"/>
      <c r="P2498" s="1"/>
    </row>
    <row r="2499" spans="14:16" x14ac:dyDescent="0.25">
      <c r="N2499" s="1"/>
      <c r="O2499" s="1"/>
      <c r="P2499" s="1"/>
    </row>
    <row r="2500" spans="14:16" x14ac:dyDescent="0.25">
      <c r="N2500" s="1"/>
      <c r="O2500" s="1"/>
      <c r="P2500" s="1"/>
    </row>
    <row r="2501" spans="14:16" x14ac:dyDescent="0.25">
      <c r="N2501" s="1"/>
      <c r="O2501" s="1"/>
      <c r="P2501" s="1"/>
    </row>
    <row r="2502" spans="14:16" x14ac:dyDescent="0.25">
      <c r="N2502" s="1"/>
      <c r="O2502" s="1"/>
      <c r="P2502" s="1"/>
    </row>
    <row r="2503" spans="14:16" x14ac:dyDescent="0.25">
      <c r="N2503" s="1"/>
      <c r="O2503" s="1"/>
      <c r="P2503" s="1"/>
    </row>
    <row r="2504" spans="14:16" x14ac:dyDescent="0.25">
      <c r="N2504" s="1"/>
      <c r="O2504" s="1"/>
      <c r="P2504" s="1"/>
    </row>
    <row r="2505" spans="14:16" x14ac:dyDescent="0.25">
      <c r="N2505" s="1"/>
      <c r="O2505" s="1"/>
      <c r="P2505" s="1"/>
    </row>
    <row r="2506" spans="14:16" x14ac:dyDescent="0.25">
      <c r="N2506" s="1"/>
      <c r="O2506" s="1"/>
      <c r="P2506" s="1"/>
    </row>
    <row r="2507" spans="14:16" x14ac:dyDescent="0.25">
      <c r="N2507" s="1"/>
      <c r="O2507" s="1"/>
      <c r="P2507" s="1"/>
    </row>
    <row r="2508" spans="14:16" x14ac:dyDescent="0.25">
      <c r="N2508" s="1"/>
      <c r="O2508" s="1"/>
      <c r="P2508" s="1"/>
    </row>
    <row r="2509" spans="14:16" x14ac:dyDescent="0.25">
      <c r="N2509" s="1"/>
      <c r="O2509" s="1"/>
      <c r="P2509" s="1"/>
    </row>
    <row r="2510" spans="14:16" x14ac:dyDescent="0.25">
      <c r="N2510" s="1"/>
      <c r="O2510" s="1"/>
      <c r="P2510" s="1"/>
    </row>
    <row r="2511" spans="14:16" x14ac:dyDescent="0.25">
      <c r="N2511" s="1"/>
      <c r="O2511" s="1"/>
      <c r="P2511" s="1"/>
    </row>
    <row r="2512" spans="14:16" x14ac:dyDescent="0.25">
      <c r="N2512" s="1"/>
      <c r="O2512" s="1"/>
      <c r="P2512" s="1"/>
    </row>
    <row r="2513" spans="14:16" x14ac:dyDescent="0.25">
      <c r="N2513" s="1"/>
      <c r="O2513" s="1"/>
      <c r="P2513" s="1"/>
    </row>
    <row r="2514" spans="14:16" x14ac:dyDescent="0.25">
      <c r="N2514" s="1"/>
      <c r="O2514" s="1"/>
      <c r="P2514" s="1"/>
    </row>
    <row r="2515" spans="14:16" x14ac:dyDescent="0.25">
      <c r="N2515" s="1"/>
      <c r="O2515" s="1"/>
      <c r="P2515" s="1"/>
    </row>
    <row r="2516" spans="14:16" x14ac:dyDescent="0.25">
      <c r="N2516" s="1"/>
      <c r="O2516" s="1"/>
      <c r="P2516" s="1"/>
    </row>
    <row r="2517" spans="14:16" x14ac:dyDescent="0.25">
      <c r="N2517" s="1"/>
      <c r="O2517" s="1"/>
      <c r="P2517" s="1"/>
    </row>
    <row r="2518" spans="14:16" x14ac:dyDescent="0.25">
      <c r="N2518" s="1"/>
      <c r="O2518" s="1"/>
      <c r="P2518" s="1"/>
    </row>
    <row r="2519" spans="14:16" x14ac:dyDescent="0.25">
      <c r="N2519" s="1"/>
      <c r="O2519" s="1"/>
      <c r="P2519" s="1"/>
    </row>
    <row r="2520" spans="14:16" x14ac:dyDescent="0.25">
      <c r="N2520" s="1"/>
      <c r="O2520" s="1"/>
      <c r="P2520" s="1"/>
    </row>
    <row r="2521" spans="14:16" x14ac:dyDescent="0.25">
      <c r="N2521" s="1"/>
      <c r="O2521" s="1"/>
      <c r="P2521" s="1"/>
    </row>
    <row r="2522" spans="14:16" x14ac:dyDescent="0.25">
      <c r="N2522" s="1"/>
      <c r="O2522" s="1"/>
      <c r="P2522" s="1"/>
    </row>
    <row r="2523" spans="14:16" x14ac:dyDescent="0.25">
      <c r="N2523" s="1"/>
      <c r="O2523" s="1"/>
      <c r="P2523" s="1"/>
    </row>
    <row r="2524" spans="14:16" x14ac:dyDescent="0.25">
      <c r="N2524" s="1"/>
      <c r="O2524" s="1"/>
      <c r="P2524" s="1"/>
    </row>
    <row r="2525" spans="14:16" x14ac:dyDescent="0.25">
      <c r="N2525" s="1"/>
      <c r="O2525" s="1"/>
      <c r="P2525" s="1"/>
    </row>
    <row r="2526" spans="14:16" x14ac:dyDescent="0.25">
      <c r="N2526" s="1"/>
      <c r="O2526" s="1"/>
      <c r="P2526" s="1"/>
    </row>
    <row r="2527" spans="14:16" x14ac:dyDescent="0.25">
      <c r="N2527" s="1"/>
      <c r="O2527" s="1"/>
      <c r="P2527" s="1"/>
    </row>
    <row r="2528" spans="14:16" x14ac:dyDescent="0.25">
      <c r="N2528" s="1"/>
      <c r="O2528" s="1"/>
      <c r="P2528" s="1"/>
    </row>
    <row r="2529" spans="14:16" x14ac:dyDescent="0.25">
      <c r="N2529" s="1"/>
      <c r="O2529" s="1"/>
      <c r="P2529" s="1"/>
    </row>
    <row r="2530" spans="14:16" x14ac:dyDescent="0.25">
      <c r="N2530" s="1"/>
      <c r="O2530" s="1"/>
      <c r="P2530" s="1"/>
    </row>
    <row r="2531" spans="14:16" x14ac:dyDescent="0.25">
      <c r="N2531" s="1"/>
      <c r="O2531" s="1"/>
      <c r="P2531" s="1"/>
    </row>
    <row r="2532" spans="14:16" x14ac:dyDescent="0.25">
      <c r="N2532" s="1"/>
      <c r="O2532" s="1"/>
      <c r="P2532" s="1"/>
    </row>
    <row r="2533" spans="14:16" x14ac:dyDescent="0.25">
      <c r="N2533" s="1"/>
      <c r="O2533" s="1"/>
      <c r="P2533" s="1"/>
    </row>
    <row r="2534" spans="14:16" x14ac:dyDescent="0.25">
      <c r="N2534" s="1"/>
      <c r="O2534" s="1"/>
      <c r="P2534" s="1"/>
    </row>
    <row r="2535" spans="14:16" x14ac:dyDescent="0.25">
      <c r="N2535" s="1"/>
      <c r="O2535" s="1"/>
      <c r="P2535" s="1"/>
    </row>
    <row r="2536" spans="14:16" x14ac:dyDescent="0.25">
      <c r="N2536" s="1"/>
      <c r="O2536" s="1"/>
      <c r="P2536" s="1"/>
    </row>
    <row r="2537" spans="14:16" x14ac:dyDescent="0.25">
      <c r="N2537" s="1"/>
      <c r="O2537" s="1"/>
      <c r="P2537" s="1"/>
    </row>
    <row r="2538" spans="14:16" x14ac:dyDescent="0.25">
      <c r="N2538" s="1"/>
      <c r="O2538" s="1"/>
      <c r="P2538" s="1"/>
    </row>
    <row r="2539" spans="14:16" x14ac:dyDescent="0.25">
      <c r="N2539" s="1"/>
      <c r="O2539" s="1"/>
      <c r="P2539" s="1"/>
    </row>
    <row r="2540" spans="14:16" x14ac:dyDescent="0.25">
      <c r="N2540" s="1"/>
      <c r="O2540" s="1"/>
      <c r="P2540" s="1"/>
    </row>
    <row r="2541" spans="14:16" x14ac:dyDescent="0.25">
      <c r="N2541" s="1"/>
      <c r="O2541" s="1"/>
      <c r="P2541" s="1"/>
    </row>
    <row r="2542" spans="14:16" x14ac:dyDescent="0.25">
      <c r="N2542" s="1"/>
      <c r="O2542" s="1"/>
      <c r="P2542" s="1"/>
    </row>
    <row r="2543" spans="14:16" x14ac:dyDescent="0.25">
      <c r="N2543" s="1"/>
      <c r="O2543" s="1"/>
      <c r="P2543" s="1"/>
    </row>
    <row r="2544" spans="14:16" x14ac:dyDescent="0.25">
      <c r="N2544" s="1"/>
      <c r="O2544" s="1"/>
      <c r="P2544" s="1"/>
    </row>
    <row r="2545" spans="14:16" x14ac:dyDescent="0.25">
      <c r="N2545" s="1"/>
      <c r="O2545" s="1"/>
      <c r="P2545" s="1"/>
    </row>
    <row r="2546" spans="14:16" x14ac:dyDescent="0.25">
      <c r="N2546" s="1"/>
      <c r="O2546" s="1"/>
      <c r="P2546" s="1"/>
    </row>
    <row r="2547" spans="14:16" x14ac:dyDescent="0.25">
      <c r="N2547" s="1"/>
      <c r="O2547" s="1"/>
      <c r="P2547" s="1"/>
    </row>
    <row r="2548" spans="14:16" x14ac:dyDescent="0.25">
      <c r="N2548" s="1"/>
      <c r="O2548" s="1"/>
      <c r="P2548" s="1"/>
    </row>
    <row r="2549" spans="14:16" x14ac:dyDescent="0.25">
      <c r="N2549" s="1"/>
      <c r="O2549" s="1"/>
      <c r="P2549" s="1"/>
    </row>
    <row r="2550" spans="14:16" x14ac:dyDescent="0.25">
      <c r="N2550" s="1"/>
      <c r="O2550" s="1"/>
      <c r="P2550" s="1"/>
    </row>
    <row r="2551" spans="14:16" x14ac:dyDescent="0.25">
      <c r="N2551" s="1"/>
      <c r="O2551" s="1"/>
      <c r="P2551" s="1"/>
    </row>
    <row r="2552" spans="14:16" x14ac:dyDescent="0.25">
      <c r="N2552" s="1"/>
      <c r="O2552" s="1"/>
      <c r="P2552" s="1"/>
    </row>
    <row r="2553" spans="14:16" x14ac:dyDescent="0.25">
      <c r="N2553" s="1"/>
      <c r="O2553" s="1"/>
      <c r="P2553" s="1"/>
    </row>
    <row r="2554" spans="14:16" x14ac:dyDescent="0.25">
      <c r="N2554" s="1"/>
      <c r="O2554" s="1"/>
      <c r="P2554" s="1"/>
    </row>
    <row r="2555" spans="14:16" x14ac:dyDescent="0.25">
      <c r="N2555" s="1"/>
      <c r="O2555" s="1"/>
      <c r="P2555" s="1"/>
    </row>
    <row r="2556" spans="14:16" x14ac:dyDescent="0.25">
      <c r="N2556" s="1"/>
      <c r="O2556" s="1"/>
      <c r="P2556" s="1"/>
    </row>
    <row r="2557" spans="14:16" x14ac:dyDescent="0.25">
      <c r="N2557" s="1"/>
      <c r="O2557" s="1"/>
      <c r="P2557" s="1"/>
    </row>
    <row r="2558" spans="14:16" x14ac:dyDescent="0.25">
      <c r="N2558" s="1"/>
      <c r="O2558" s="1"/>
      <c r="P2558" s="1"/>
    </row>
    <row r="2559" spans="14:16" x14ac:dyDescent="0.25">
      <c r="N2559" s="1"/>
      <c r="O2559" s="1"/>
      <c r="P2559" s="1"/>
    </row>
    <row r="2560" spans="14:16" x14ac:dyDescent="0.25">
      <c r="N2560" s="1"/>
      <c r="O2560" s="1"/>
      <c r="P2560" s="1"/>
    </row>
    <row r="2561" spans="14:16" x14ac:dyDescent="0.25">
      <c r="N2561" s="1"/>
      <c r="O2561" s="1"/>
      <c r="P2561" s="1"/>
    </row>
    <row r="2562" spans="14:16" x14ac:dyDescent="0.25">
      <c r="N2562" s="1"/>
      <c r="O2562" s="1"/>
      <c r="P2562" s="1"/>
    </row>
    <row r="2563" spans="14:16" x14ac:dyDescent="0.25">
      <c r="N2563" s="1"/>
      <c r="O2563" s="1"/>
      <c r="P2563" s="1"/>
    </row>
    <row r="2564" spans="14:16" x14ac:dyDescent="0.25">
      <c r="N2564" s="1"/>
      <c r="O2564" s="1"/>
      <c r="P2564" s="1"/>
    </row>
    <row r="2565" spans="14:16" x14ac:dyDescent="0.25">
      <c r="N2565" s="1"/>
      <c r="O2565" s="1"/>
      <c r="P2565" s="1"/>
    </row>
    <row r="2566" spans="14:16" x14ac:dyDescent="0.25">
      <c r="N2566" s="1"/>
      <c r="O2566" s="1"/>
      <c r="P2566" s="1"/>
    </row>
    <row r="2567" spans="14:16" x14ac:dyDescent="0.25">
      <c r="N2567" s="1"/>
      <c r="O2567" s="1"/>
      <c r="P2567" s="1"/>
    </row>
    <row r="2568" spans="14:16" x14ac:dyDescent="0.25">
      <c r="N2568" s="1"/>
      <c r="O2568" s="1"/>
      <c r="P2568" s="1"/>
    </row>
    <row r="2569" spans="14:16" x14ac:dyDescent="0.25">
      <c r="N2569" s="1"/>
      <c r="O2569" s="1"/>
      <c r="P2569" s="1"/>
    </row>
    <row r="2570" spans="14:16" x14ac:dyDescent="0.25">
      <c r="N2570" s="1"/>
      <c r="O2570" s="1"/>
      <c r="P2570" s="1"/>
    </row>
    <row r="2571" spans="14:16" x14ac:dyDescent="0.25">
      <c r="N2571" s="1"/>
      <c r="O2571" s="1"/>
      <c r="P2571" s="1"/>
    </row>
    <row r="2572" spans="14:16" x14ac:dyDescent="0.25">
      <c r="N2572" s="1"/>
      <c r="O2572" s="1"/>
      <c r="P2572" s="1"/>
    </row>
    <row r="2573" spans="14:16" x14ac:dyDescent="0.25">
      <c r="N2573" s="1"/>
      <c r="O2573" s="1"/>
      <c r="P2573" s="1"/>
    </row>
    <row r="2574" spans="14:16" x14ac:dyDescent="0.25">
      <c r="N2574" s="1"/>
      <c r="O2574" s="1"/>
      <c r="P2574" s="1"/>
    </row>
    <row r="2575" spans="14:16" x14ac:dyDescent="0.25">
      <c r="N2575" s="1"/>
      <c r="O2575" s="1"/>
      <c r="P2575" s="1"/>
    </row>
    <row r="2576" spans="14:16" x14ac:dyDescent="0.25">
      <c r="N2576" s="1"/>
      <c r="O2576" s="1"/>
      <c r="P2576" s="1"/>
    </row>
    <row r="2577" spans="14:16" x14ac:dyDescent="0.25">
      <c r="N2577" s="1"/>
      <c r="O2577" s="1"/>
      <c r="P2577" s="1"/>
    </row>
    <row r="2578" spans="14:16" x14ac:dyDescent="0.25">
      <c r="N2578" s="1"/>
      <c r="O2578" s="1"/>
      <c r="P2578" s="1"/>
    </row>
    <row r="2579" spans="14:16" x14ac:dyDescent="0.25">
      <c r="N2579" s="1"/>
      <c r="O2579" s="1"/>
      <c r="P2579" s="1"/>
    </row>
    <row r="2580" spans="14:16" x14ac:dyDescent="0.25">
      <c r="N2580" s="1"/>
      <c r="O2580" s="1"/>
      <c r="P2580" s="1"/>
    </row>
    <row r="2581" spans="14:16" x14ac:dyDescent="0.25">
      <c r="N2581" s="1"/>
      <c r="O2581" s="1"/>
      <c r="P2581" s="1"/>
    </row>
    <row r="2582" spans="14:16" x14ac:dyDescent="0.25">
      <c r="N2582" s="1"/>
      <c r="O2582" s="1"/>
      <c r="P2582" s="1"/>
    </row>
    <row r="2583" spans="14:16" x14ac:dyDescent="0.25">
      <c r="N2583" s="1"/>
      <c r="O2583" s="1"/>
      <c r="P2583" s="1"/>
    </row>
    <row r="2584" spans="14:16" x14ac:dyDescent="0.25">
      <c r="N2584" s="1"/>
      <c r="O2584" s="1"/>
      <c r="P2584" s="1"/>
    </row>
    <row r="2585" spans="14:16" x14ac:dyDescent="0.25">
      <c r="N2585" s="1"/>
      <c r="O2585" s="1"/>
      <c r="P2585" s="1"/>
    </row>
    <row r="2586" spans="14:16" x14ac:dyDescent="0.25">
      <c r="N2586" s="1"/>
      <c r="O2586" s="1"/>
      <c r="P2586" s="1"/>
    </row>
    <row r="2587" spans="14:16" x14ac:dyDescent="0.25">
      <c r="N2587" s="1"/>
      <c r="O2587" s="1"/>
      <c r="P2587" s="1"/>
    </row>
    <row r="2588" spans="14:16" x14ac:dyDescent="0.25">
      <c r="N2588" s="1"/>
      <c r="O2588" s="1"/>
      <c r="P2588" s="1"/>
    </row>
    <row r="2589" spans="14:16" x14ac:dyDescent="0.25">
      <c r="N2589" s="1"/>
      <c r="O2589" s="1"/>
      <c r="P2589" s="1"/>
    </row>
    <row r="2590" spans="14:16" x14ac:dyDescent="0.25">
      <c r="N2590" s="1"/>
      <c r="O2590" s="1"/>
      <c r="P2590" s="1"/>
    </row>
    <row r="2591" spans="14:16" x14ac:dyDescent="0.25">
      <c r="N2591" s="1"/>
      <c r="O2591" s="1"/>
      <c r="P2591" s="1"/>
    </row>
    <row r="2592" spans="14:16" x14ac:dyDescent="0.25">
      <c r="N2592" s="1"/>
      <c r="O2592" s="1"/>
      <c r="P2592" s="1"/>
    </row>
    <row r="2593" spans="14:16" x14ac:dyDescent="0.25">
      <c r="N2593" s="1"/>
      <c r="O2593" s="1"/>
      <c r="P2593" s="1"/>
    </row>
    <row r="2594" spans="14:16" x14ac:dyDescent="0.25">
      <c r="N2594" s="1"/>
      <c r="O2594" s="1"/>
      <c r="P2594" s="1"/>
    </row>
    <row r="2595" spans="14:16" x14ac:dyDescent="0.25">
      <c r="N2595" s="1"/>
      <c r="O2595" s="1"/>
      <c r="P2595" s="1"/>
    </row>
    <row r="2596" spans="14:16" x14ac:dyDescent="0.25">
      <c r="N2596" s="1"/>
      <c r="O2596" s="1"/>
      <c r="P2596" s="1"/>
    </row>
    <row r="2597" spans="14:16" x14ac:dyDescent="0.25">
      <c r="N2597" s="1"/>
      <c r="O2597" s="1"/>
      <c r="P2597" s="1"/>
    </row>
    <row r="2598" spans="14:16" x14ac:dyDescent="0.25">
      <c r="N2598" s="1"/>
      <c r="O2598" s="1"/>
      <c r="P2598" s="1"/>
    </row>
    <row r="2599" spans="14:16" x14ac:dyDescent="0.25">
      <c r="N2599" s="1"/>
      <c r="O2599" s="1"/>
      <c r="P2599" s="1"/>
    </row>
    <row r="2600" spans="14:16" x14ac:dyDescent="0.25">
      <c r="N2600" s="1"/>
      <c r="O2600" s="1"/>
      <c r="P2600" s="1"/>
    </row>
    <row r="2601" spans="14:16" x14ac:dyDescent="0.25">
      <c r="N2601" s="1"/>
      <c r="O2601" s="1"/>
      <c r="P2601" s="1"/>
    </row>
    <row r="2602" spans="14:16" x14ac:dyDescent="0.25">
      <c r="N2602" s="1"/>
      <c r="O2602" s="1"/>
      <c r="P2602" s="1"/>
    </row>
    <row r="2603" spans="14:16" x14ac:dyDescent="0.25">
      <c r="N2603" s="1"/>
      <c r="O2603" s="1"/>
      <c r="P2603" s="1"/>
    </row>
    <row r="2604" spans="14:16" x14ac:dyDescent="0.25">
      <c r="N2604" s="1"/>
      <c r="O2604" s="1"/>
      <c r="P2604" s="1"/>
    </row>
    <row r="2605" spans="14:16" x14ac:dyDescent="0.25">
      <c r="N2605" s="1"/>
      <c r="O2605" s="1"/>
      <c r="P2605" s="1"/>
    </row>
    <row r="2606" spans="14:16" x14ac:dyDescent="0.25">
      <c r="N2606" s="1"/>
      <c r="O2606" s="1"/>
      <c r="P2606" s="1"/>
    </row>
    <row r="2607" spans="14:16" x14ac:dyDescent="0.25">
      <c r="N2607" s="1"/>
      <c r="O2607" s="1"/>
      <c r="P2607" s="1"/>
    </row>
    <row r="2608" spans="14:16" x14ac:dyDescent="0.25">
      <c r="N2608" s="1"/>
      <c r="O2608" s="1"/>
      <c r="P2608" s="1"/>
    </row>
    <row r="2609" spans="14:16" x14ac:dyDescent="0.25">
      <c r="N2609" s="1"/>
      <c r="O2609" s="1"/>
      <c r="P2609" s="1"/>
    </row>
    <row r="2610" spans="14:16" x14ac:dyDescent="0.25">
      <c r="N2610" s="1"/>
      <c r="O2610" s="1"/>
      <c r="P2610" s="1"/>
    </row>
    <row r="2611" spans="14:16" x14ac:dyDescent="0.25">
      <c r="N2611" s="1"/>
      <c r="O2611" s="1"/>
      <c r="P2611" s="1"/>
    </row>
    <row r="2612" spans="14:16" x14ac:dyDescent="0.25">
      <c r="N2612" s="1"/>
      <c r="O2612" s="1"/>
      <c r="P2612" s="1"/>
    </row>
    <row r="2613" spans="14:16" x14ac:dyDescent="0.25">
      <c r="N2613" s="1"/>
      <c r="O2613" s="1"/>
      <c r="P2613" s="1"/>
    </row>
    <row r="2614" spans="14:16" x14ac:dyDescent="0.25">
      <c r="N2614" s="1"/>
      <c r="O2614" s="1"/>
      <c r="P2614" s="1"/>
    </row>
    <row r="2615" spans="14:16" x14ac:dyDescent="0.25">
      <c r="N2615" s="1"/>
      <c r="O2615" s="1"/>
      <c r="P2615" s="1"/>
    </row>
    <row r="2616" spans="14:16" x14ac:dyDescent="0.25">
      <c r="N2616" s="1"/>
      <c r="O2616" s="1"/>
      <c r="P2616" s="1"/>
    </row>
    <row r="2617" spans="14:16" x14ac:dyDescent="0.25">
      <c r="N2617" s="1"/>
      <c r="O2617" s="1"/>
      <c r="P2617" s="1"/>
    </row>
    <row r="2618" spans="14:16" x14ac:dyDescent="0.25">
      <c r="N2618" s="1"/>
      <c r="O2618" s="1"/>
      <c r="P2618" s="1"/>
    </row>
    <row r="2619" spans="14:16" x14ac:dyDescent="0.25">
      <c r="N2619" s="1"/>
      <c r="O2619" s="1"/>
      <c r="P2619" s="1"/>
    </row>
    <row r="2620" spans="14:16" x14ac:dyDescent="0.25">
      <c r="N2620" s="1"/>
      <c r="O2620" s="1"/>
      <c r="P2620" s="1"/>
    </row>
    <row r="2621" spans="14:16" x14ac:dyDescent="0.25">
      <c r="N2621" s="1"/>
      <c r="O2621" s="1"/>
      <c r="P2621" s="1"/>
    </row>
    <row r="2622" spans="14:16" x14ac:dyDescent="0.25">
      <c r="N2622" s="1"/>
      <c r="O2622" s="1"/>
      <c r="P2622" s="1"/>
    </row>
    <row r="2623" spans="14:16" x14ac:dyDescent="0.25">
      <c r="N2623" s="1"/>
      <c r="O2623" s="1"/>
      <c r="P2623" s="1"/>
    </row>
    <row r="2624" spans="14:16" x14ac:dyDescent="0.25">
      <c r="N2624" s="1"/>
      <c r="O2624" s="1"/>
      <c r="P2624" s="1"/>
    </row>
    <row r="2625" spans="14:16" x14ac:dyDescent="0.25">
      <c r="N2625" s="1"/>
      <c r="O2625" s="1"/>
      <c r="P2625" s="1"/>
    </row>
    <row r="2626" spans="14:16" x14ac:dyDescent="0.25">
      <c r="N2626" s="1"/>
      <c r="O2626" s="1"/>
      <c r="P2626" s="1"/>
    </row>
    <row r="2627" spans="14:16" x14ac:dyDescent="0.25">
      <c r="N2627" s="1"/>
      <c r="O2627" s="1"/>
      <c r="P2627" s="1"/>
    </row>
    <row r="2628" spans="14:16" x14ac:dyDescent="0.25">
      <c r="N2628" s="1"/>
      <c r="O2628" s="1"/>
      <c r="P2628" s="1"/>
    </row>
    <row r="2629" spans="14:16" x14ac:dyDescent="0.25">
      <c r="N2629" s="1"/>
      <c r="O2629" s="1"/>
      <c r="P2629" s="1"/>
    </row>
    <row r="2630" spans="14:16" x14ac:dyDescent="0.25">
      <c r="N2630" s="1"/>
      <c r="O2630" s="1"/>
      <c r="P2630" s="1"/>
    </row>
    <row r="2631" spans="14:16" x14ac:dyDescent="0.25">
      <c r="N2631" s="1"/>
      <c r="O2631" s="1"/>
      <c r="P2631" s="1"/>
    </row>
    <row r="2632" spans="14:16" x14ac:dyDescent="0.25">
      <c r="N2632" s="1"/>
      <c r="O2632" s="1"/>
      <c r="P2632" s="1"/>
    </row>
    <row r="2633" spans="14:16" x14ac:dyDescent="0.25">
      <c r="N2633" s="1"/>
      <c r="O2633" s="1"/>
      <c r="P2633" s="1"/>
    </row>
    <row r="2634" spans="14:16" x14ac:dyDescent="0.25">
      <c r="N2634" s="1"/>
      <c r="O2634" s="1"/>
      <c r="P2634" s="1"/>
    </row>
    <row r="2635" spans="14:16" x14ac:dyDescent="0.25">
      <c r="N2635" s="1"/>
      <c r="O2635" s="1"/>
      <c r="P2635" s="1"/>
    </row>
    <row r="2636" spans="14:16" x14ac:dyDescent="0.25">
      <c r="N2636" s="1"/>
      <c r="O2636" s="1"/>
      <c r="P2636" s="1"/>
    </row>
    <row r="2637" spans="14:16" x14ac:dyDescent="0.25">
      <c r="N2637" s="1"/>
      <c r="O2637" s="1"/>
      <c r="P2637" s="1"/>
    </row>
    <row r="2638" spans="14:16" x14ac:dyDescent="0.25">
      <c r="N2638" s="1"/>
      <c r="O2638" s="1"/>
      <c r="P2638" s="1"/>
    </row>
    <row r="2639" spans="14:16" x14ac:dyDescent="0.25">
      <c r="N2639" s="1"/>
      <c r="O2639" s="1"/>
      <c r="P2639" s="1"/>
    </row>
    <row r="2640" spans="14:16" x14ac:dyDescent="0.25">
      <c r="N2640" s="1"/>
      <c r="O2640" s="1"/>
      <c r="P2640" s="1"/>
    </row>
    <row r="2641" spans="14:16" x14ac:dyDescent="0.25">
      <c r="N2641" s="1"/>
      <c r="O2641" s="1"/>
      <c r="P2641" s="1"/>
    </row>
    <row r="2642" spans="14:16" x14ac:dyDescent="0.25">
      <c r="N2642" s="1"/>
      <c r="O2642" s="1"/>
      <c r="P2642" s="1"/>
    </row>
    <row r="2643" spans="14:16" x14ac:dyDescent="0.25">
      <c r="N2643" s="1"/>
      <c r="O2643" s="1"/>
      <c r="P2643" s="1"/>
    </row>
    <row r="2644" spans="14:16" x14ac:dyDescent="0.25">
      <c r="N2644" s="1"/>
      <c r="O2644" s="1"/>
      <c r="P2644" s="1"/>
    </row>
    <row r="2645" spans="14:16" x14ac:dyDescent="0.25">
      <c r="N2645" s="1"/>
      <c r="O2645" s="1"/>
      <c r="P2645" s="1"/>
    </row>
    <row r="2646" spans="14:16" x14ac:dyDescent="0.25">
      <c r="N2646" s="1"/>
      <c r="O2646" s="1"/>
      <c r="P2646" s="1"/>
    </row>
    <row r="2647" spans="14:16" x14ac:dyDescent="0.25">
      <c r="N2647" s="1"/>
      <c r="O2647" s="1"/>
      <c r="P2647" s="1"/>
    </row>
    <row r="2648" spans="14:16" x14ac:dyDescent="0.25">
      <c r="N2648" s="1"/>
      <c r="O2648" s="1"/>
      <c r="P2648" s="1"/>
    </row>
    <row r="2649" spans="14:16" x14ac:dyDescent="0.25">
      <c r="N2649" s="1"/>
      <c r="O2649" s="1"/>
      <c r="P2649" s="1"/>
    </row>
    <row r="2650" spans="14:16" x14ac:dyDescent="0.25">
      <c r="N2650" s="1"/>
      <c r="O2650" s="1"/>
      <c r="P2650" s="1"/>
    </row>
    <row r="2651" spans="14:16" x14ac:dyDescent="0.25">
      <c r="N2651" s="1"/>
      <c r="O2651" s="1"/>
      <c r="P2651" s="1"/>
    </row>
    <row r="2652" spans="14:16" x14ac:dyDescent="0.25">
      <c r="N2652" s="1"/>
      <c r="O2652" s="1"/>
      <c r="P2652" s="1"/>
    </row>
    <row r="2653" spans="14:16" x14ac:dyDescent="0.25">
      <c r="N2653" s="1"/>
      <c r="O2653" s="1"/>
      <c r="P2653" s="1"/>
    </row>
    <row r="2654" spans="14:16" x14ac:dyDescent="0.25">
      <c r="N2654" s="1"/>
      <c r="O2654" s="1"/>
      <c r="P2654" s="1"/>
    </row>
    <row r="2655" spans="14:16" x14ac:dyDescent="0.25">
      <c r="N2655" s="1"/>
      <c r="O2655" s="1"/>
      <c r="P2655" s="1"/>
    </row>
    <row r="2656" spans="14:16" x14ac:dyDescent="0.25">
      <c r="N2656" s="1"/>
      <c r="O2656" s="1"/>
      <c r="P2656" s="1"/>
    </row>
    <row r="2657" spans="14:16" x14ac:dyDescent="0.25">
      <c r="N2657" s="1"/>
      <c r="O2657" s="1"/>
      <c r="P2657" s="1"/>
    </row>
    <row r="2658" spans="14:16" x14ac:dyDescent="0.25">
      <c r="N2658" s="1"/>
      <c r="O2658" s="1"/>
      <c r="P2658" s="1"/>
    </row>
    <row r="2659" spans="14:16" x14ac:dyDescent="0.25">
      <c r="N2659" s="1"/>
      <c r="O2659" s="1"/>
      <c r="P2659" s="1"/>
    </row>
    <row r="2660" spans="14:16" x14ac:dyDescent="0.25">
      <c r="N2660" s="1"/>
      <c r="O2660" s="1"/>
      <c r="P2660" s="1"/>
    </row>
    <row r="2661" spans="14:16" x14ac:dyDescent="0.25">
      <c r="N2661" s="1"/>
      <c r="O2661" s="1"/>
      <c r="P2661" s="1"/>
    </row>
    <row r="2662" spans="14:16" x14ac:dyDescent="0.25">
      <c r="N2662" s="1"/>
      <c r="O2662" s="1"/>
      <c r="P2662" s="1"/>
    </row>
    <row r="2663" spans="14:16" x14ac:dyDescent="0.25">
      <c r="N2663" s="1"/>
      <c r="O2663" s="1"/>
      <c r="P2663" s="1"/>
    </row>
    <row r="2664" spans="14:16" x14ac:dyDescent="0.25">
      <c r="N2664" s="1"/>
      <c r="O2664" s="1"/>
      <c r="P2664" s="1"/>
    </row>
    <row r="2665" spans="14:16" x14ac:dyDescent="0.25">
      <c r="N2665" s="1"/>
      <c r="O2665" s="1"/>
      <c r="P2665" s="1"/>
    </row>
    <row r="2666" spans="14:16" x14ac:dyDescent="0.25">
      <c r="N2666" s="1"/>
      <c r="O2666" s="1"/>
      <c r="P2666" s="1"/>
    </row>
    <row r="2667" spans="14:16" x14ac:dyDescent="0.25">
      <c r="N2667" s="1"/>
      <c r="O2667" s="1"/>
      <c r="P2667" s="1"/>
    </row>
    <row r="2668" spans="14:16" x14ac:dyDescent="0.25">
      <c r="N2668" s="1"/>
      <c r="O2668" s="1"/>
      <c r="P2668" s="1"/>
    </row>
    <row r="2669" spans="14:16" x14ac:dyDescent="0.25">
      <c r="N2669" s="1"/>
      <c r="O2669" s="1"/>
      <c r="P2669" s="1"/>
    </row>
    <row r="2670" spans="14:16" x14ac:dyDescent="0.25">
      <c r="N2670" s="1"/>
      <c r="O2670" s="1"/>
      <c r="P2670" s="1"/>
    </row>
    <row r="2671" spans="14:16" x14ac:dyDescent="0.25">
      <c r="N2671" s="1"/>
      <c r="O2671" s="1"/>
      <c r="P2671" s="1"/>
    </row>
    <row r="2672" spans="14:16" x14ac:dyDescent="0.25">
      <c r="N2672" s="1"/>
      <c r="O2672" s="1"/>
      <c r="P2672" s="1"/>
    </row>
    <row r="2673" spans="14:16" x14ac:dyDescent="0.25">
      <c r="N2673" s="1"/>
      <c r="O2673" s="1"/>
      <c r="P2673" s="1"/>
    </row>
    <row r="2674" spans="14:16" x14ac:dyDescent="0.25">
      <c r="N2674" s="1"/>
      <c r="O2674" s="1"/>
      <c r="P2674" s="1"/>
    </row>
    <row r="2675" spans="14:16" x14ac:dyDescent="0.25">
      <c r="N2675" s="1"/>
      <c r="O2675" s="1"/>
      <c r="P2675" s="1"/>
    </row>
    <row r="2676" spans="14:16" x14ac:dyDescent="0.25">
      <c r="N2676" s="1"/>
      <c r="O2676" s="1"/>
      <c r="P2676" s="1"/>
    </row>
    <row r="2677" spans="14:16" x14ac:dyDescent="0.25">
      <c r="N2677" s="1"/>
      <c r="O2677" s="1"/>
      <c r="P2677" s="1"/>
    </row>
    <row r="2678" spans="14:16" x14ac:dyDescent="0.25">
      <c r="N2678" s="1"/>
      <c r="O2678" s="1"/>
      <c r="P2678" s="1"/>
    </row>
    <row r="2679" spans="14:16" x14ac:dyDescent="0.25">
      <c r="N2679" s="1"/>
      <c r="O2679" s="1"/>
      <c r="P2679" s="1"/>
    </row>
    <row r="2680" spans="14:16" x14ac:dyDescent="0.25">
      <c r="N2680" s="1"/>
      <c r="O2680" s="1"/>
      <c r="P2680" s="1"/>
    </row>
    <row r="2681" spans="14:16" x14ac:dyDescent="0.25">
      <c r="N2681" s="1"/>
      <c r="O2681" s="1"/>
      <c r="P2681" s="1"/>
    </row>
    <row r="2682" spans="14:16" x14ac:dyDescent="0.25">
      <c r="N2682" s="1"/>
      <c r="O2682" s="1"/>
      <c r="P2682" s="1"/>
    </row>
    <row r="2683" spans="14:16" x14ac:dyDescent="0.25">
      <c r="N2683" s="1"/>
      <c r="O2683" s="1"/>
      <c r="P2683" s="1"/>
    </row>
    <row r="2684" spans="14:16" x14ac:dyDescent="0.25">
      <c r="N2684" s="1"/>
      <c r="O2684" s="1"/>
      <c r="P2684" s="1"/>
    </row>
    <row r="2685" spans="14:16" x14ac:dyDescent="0.25">
      <c r="N2685" s="1"/>
      <c r="O2685" s="1"/>
      <c r="P2685" s="1"/>
    </row>
    <row r="2686" spans="14:16" x14ac:dyDescent="0.25">
      <c r="N2686" s="1"/>
      <c r="O2686" s="1"/>
      <c r="P2686" s="1"/>
    </row>
    <row r="2687" spans="14:16" x14ac:dyDescent="0.25">
      <c r="N2687" s="1"/>
      <c r="O2687" s="1"/>
      <c r="P2687" s="1"/>
    </row>
    <row r="2688" spans="14:16" x14ac:dyDescent="0.25">
      <c r="N2688" s="1"/>
      <c r="O2688" s="1"/>
      <c r="P2688" s="1"/>
    </row>
    <row r="2689" spans="14:16" x14ac:dyDescent="0.25">
      <c r="N2689" s="1"/>
      <c r="O2689" s="1"/>
      <c r="P2689" s="1"/>
    </row>
    <row r="2690" spans="14:16" x14ac:dyDescent="0.25">
      <c r="N2690" s="1"/>
      <c r="O2690" s="1"/>
      <c r="P2690" s="1"/>
    </row>
    <row r="2691" spans="14:16" x14ac:dyDescent="0.25">
      <c r="N2691" s="1"/>
      <c r="O2691" s="1"/>
      <c r="P2691" s="1"/>
    </row>
    <row r="2692" spans="14:16" x14ac:dyDescent="0.25">
      <c r="N2692" s="1"/>
      <c r="O2692" s="1"/>
      <c r="P2692" s="1"/>
    </row>
    <row r="2693" spans="14:16" x14ac:dyDescent="0.25">
      <c r="N2693" s="1"/>
      <c r="O2693" s="1"/>
      <c r="P2693" s="1"/>
    </row>
    <row r="2694" spans="14:16" x14ac:dyDescent="0.25">
      <c r="N2694" s="1"/>
      <c r="O2694" s="1"/>
      <c r="P2694" s="1"/>
    </row>
    <row r="2695" spans="14:16" x14ac:dyDescent="0.25">
      <c r="N2695" s="1"/>
      <c r="O2695" s="1"/>
      <c r="P2695" s="1"/>
    </row>
    <row r="2696" spans="14:16" x14ac:dyDescent="0.25">
      <c r="N2696" s="1"/>
      <c r="O2696" s="1"/>
      <c r="P2696" s="1"/>
    </row>
    <row r="2697" spans="14:16" x14ac:dyDescent="0.25">
      <c r="N2697" s="1"/>
      <c r="O2697" s="1"/>
      <c r="P2697" s="1"/>
    </row>
    <row r="2698" spans="14:16" x14ac:dyDescent="0.25">
      <c r="N2698" s="1"/>
      <c r="O2698" s="1"/>
      <c r="P2698" s="1"/>
    </row>
    <row r="2699" spans="14:16" x14ac:dyDescent="0.25">
      <c r="N2699" s="1"/>
      <c r="O2699" s="1"/>
      <c r="P2699" s="1"/>
    </row>
    <row r="2700" spans="14:16" x14ac:dyDescent="0.25">
      <c r="N2700" s="1"/>
      <c r="O2700" s="1"/>
      <c r="P2700" s="1"/>
    </row>
    <row r="2701" spans="14:16" x14ac:dyDescent="0.25">
      <c r="N2701" s="1"/>
      <c r="O2701" s="1"/>
      <c r="P2701" s="1"/>
    </row>
    <row r="2702" spans="14:16" x14ac:dyDescent="0.25">
      <c r="N2702" s="1"/>
      <c r="O2702" s="1"/>
      <c r="P2702" s="1"/>
    </row>
    <row r="2703" spans="14:16" x14ac:dyDescent="0.25">
      <c r="N2703" s="1"/>
      <c r="O2703" s="1"/>
      <c r="P2703" s="1"/>
    </row>
    <row r="2704" spans="14:16" x14ac:dyDescent="0.25">
      <c r="N2704" s="1"/>
      <c r="O2704" s="1"/>
      <c r="P2704" s="1"/>
    </row>
    <row r="2705" spans="14:16" x14ac:dyDescent="0.25">
      <c r="N2705" s="1"/>
      <c r="O2705" s="1"/>
      <c r="P2705" s="1"/>
    </row>
    <row r="2706" spans="14:16" x14ac:dyDescent="0.25">
      <c r="N2706" s="1"/>
      <c r="O2706" s="1"/>
      <c r="P2706" s="1"/>
    </row>
    <row r="2707" spans="14:16" x14ac:dyDescent="0.25">
      <c r="N2707" s="1"/>
      <c r="O2707" s="1"/>
      <c r="P2707" s="1"/>
    </row>
    <row r="2708" spans="14:16" x14ac:dyDescent="0.25">
      <c r="N2708" s="1"/>
      <c r="O2708" s="1"/>
      <c r="P2708" s="1"/>
    </row>
    <row r="2709" spans="14:16" x14ac:dyDescent="0.25">
      <c r="N2709" s="1"/>
      <c r="O2709" s="1"/>
      <c r="P2709" s="1"/>
    </row>
    <row r="2710" spans="14:16" x14ac:dyDescent="0.25">
      <c r="N2710" s="1"/>
      <c r="O2710" s="1"/>
      <c r="P2710" s="1"/>
    </row>
    <row r="2711" spans="14:16" x14ac:dyDescent="0.25">
      <c r="N2711" s="1"/>
      <c r="O2711" s="1"/>
      <c r="P2711" s="1"/>
    </row>
    <row r="2712" spans="14:16" x14ac:dyDescent="0.25">
      <c r="N2712" s="1"/>
      <c r="O2712" s="1"/>
      <c r="P2712" s="1"/>
    </row>
    <row r="2713" spans="14:16" x14ac:dyDescent="0.25">
      <c r="N2713" s="1"/>
      <c r="O2713" s="1"/>
      <c r="P2713" s="1"/>
    </row>
    <row r="2714" spans="14:16" x14ac:dyDescent="0.25">
      <c r="N2714" s="1"/>
      <c r="O2714" s="1"/>
      <c r="P2714" s="1"/>
    </row>
    <row r="2715" spans="14:16" x14ac:dyDescent="0.25">
      <c r="N2715" s="1"/>
      <c r="O2715" s="1"/>
      <c r="P2715" s="1"/>
    </row>
    <row r="2716" spans="14:16" x14ac:dyDescent="0.25">
      <c r="N2716" s="1"/>
      <c r="O2716" s="1"/>
      <c r="P2716" s="1"/>
    </row>
    <row r="2717" spans="14:16" x14ac:dyDescent="0.25">
      <c r="N2717" s="1"/>
      <c r="O2717" s="1"/>
      <c r="P2717" s="1"/>
    </row>
    <row r="2718" spans="14:16" x14ac:dyDescent="0.25">
      <c r="N2718" s="1"/>
      <c r="O2718" s="1"/>
      <c r="P2718" s="1"/>
    </row>
    <row r="2719" spans="14:16" x14ac:dyDescent="0.25">
      <c r="N2719" s="1"/>
      <c r="O2719" s="1"/>
      <c r="P2719" s="1"/>
    </row>
    <row r="2720" spans="14:16" x14ac:dyDescent="0.25">
      <c r="N2720" s="1"/>
      <c r="O2720" s="1"/>
      <c r="P2720" s="1"/>
    </row>
    <row r="2721" spans="14:16" x14ac:dyDescent="0.25">
      <c r="N2721" s="1"/>
      <c r="O2721" s="1"/>
      <c r="P2721" s="1"/>
    </row>
    <row r="2722" spans="14:16" x14ac:dyDescent="0.25">
      <c r="N2722" s="1"/>
      <c r="O2722" s="1"/>
      <c r="P2722" s="1"/>
    </row>
    <row r="2723" spans="14:16" x14ac:dyDescent="0.25">
      <c r="N2723" s="1"/>
      <c r="O2723" s="1"/>
      <c r="P2723" s="1"/>
    </row>
    <row r="2724" spans="14:16" x14ac:dyDescent="0.25">
      <c r="N2724" s="1"/>
      <c r="O2724" s="1"/>
      <c r="P2724" s="1"/>
    </row>
    <row r="2725" spans="14:16" x14ac:dyDescent="0.25">
      <c r="N2725" s="1"/>
      <c r="O2725" s="1"/>
      <c r="P2725" s="1"/>
    </row>
    <row r="2726" spans="14:16" x14ac:dyDescent="0.25">
      <c r="N2726" s="1"/>
      <c r="O2726" s="1"/>
      <c r="P2726" s="1"/>
    </row>
    <row r="2727" spans="14:16" x14ac:dyDescent="0.25">
      <c r="N2727" s="1"/>
      <c r="O2727" s="1"/>
      <c r="P2727" s="1"/>
    </row>
    <row r="2728" spans="14:16" x14ac:dyDescent="0.25">
      <c r="N2728" s="1"/>
      <c r="O2728" s="1"/>
      <c r="P2728" s="1"/>
    </row>
    <row r="2729" spans="14:16" x14ac:dyDescent="0.25">
      <c r="N2729" s="1"/>
      <c r="O2729" s="1"/>
      <c r="P2729" s="1"/>
    </row>
    <row r="2730" spans="14:16" x14ac:dyDescent="0.25">
      <c r="N2730" s="1"/>
      <c r="O2730" s="1"/>
      <c r="P2730" s="1"/>
    </row>
    <row r="2731" spans="14:16" x14ac:dyDescent="0.25">
      <c r="N2731" s="1"/>
      <c r="O2731" s="1"/>
      <c r="P2731" s="1"/>
    </row>
    <row r="2732" spans="14:16" x14ac:dyDescent="0.25">
      <c r="N2732" s="1"/>
      <c r="O2732" s="1"/>
      <c r="P2732" s="1"/>
    </row>
    <row r="2733" spans="14:16" x14ac:dyDescent="0.25">
      <c r="N2733" s="1"/>
      <c r="O2733" s="1"/>
      <c r="P2733" s="1"/>
    </row>
    <row r="2734" spans="14:16" x14ac:dyDescent="0.25">
      <c r="N2734" s="1"/>
      <c r="O2734" s="1"/>
      <c r="P2734" s="1"/>
    </row>
    <row r="2735" spans="14:16" x14ac:dyDescent="0.25">
      <c r="N2735" s="1"/>
      <c r="O2735" s="1"/>
      <c r="P2735" s="1"/>
    </row>
    <row r="2736" spans="14:16" x14ac:dyDescent="0.25">
      <c r="N2736" s="1"/>
      <c r="O2736" s="1"/>
      <c r="P2736" s="1"/>
    </row>
    <row r="2737" spans="14:16" x14ac:dyDescent="0.25">
      <c r="N2737" s="1"/>
      <c r="O2737" s="1"/>
      <c r="P2737" s="1"/>
    </row>
    <row r="2738" spans="14:16" x14ac:dyDescent="0.25">
      <c r="N2738" s="1"/>
      <c r="O2738" s="1"/>
      <c r="P2738" s="1"/>
    </row>
    <row r="2739" spans="14:16" x14ac:dyDescent="0.25">
      <c r="N2739" s="1"/>
      <c r="O2739" s="1"/>
      <c r="P2739" s="1"/>
    </row>
    <row r="2740" spans="14:16" x14ac:dyDescent="0.25">
      <c r="N2740" s="1"/>
      <c r="O2740" s="1"/>
      <c r="P2740" s="1"/>
    </row>
    <row r="2741" spans="14:16" x14ac:dyDescent="0.25">
      <c r="N2741" s="1"/>
      <c r="O2741" s="1"/>
      <c r="P2741" s="1"/>
    </row>
    <row r="2742" spans="14:16" x14ac:dyDescent="0.25">
      <c r="N2742" s="1"/>
      <c r="O2742" s="1"/>
      <c r="P2742" s="1"/>
    </row>
    <row r="2743" spans="14:16" x14ac:dyDescent="0.25">
      <c r="N2743" s="1"/>
      <c r="O2743" s="1"/>
      <c r="P2743" s="1"/>
    </row>
    <row r="2744" spans="14:16" x14ac:dyDescent="0.25">
      <c r="N2744" s="1"/>
      <c r="O2744" s="1"/>
      <c r="P2744" s="1"/>
    </row>
    <row r="2745" spans="14:16" x14ac:dyDescent="0.25">
      <c r="N2745" s="1"/>
      <c r="O2745" s="1"/>
      <c r="P2745" s="1"/>
    </row>
    <row r="2746" spans="14:16" x14ac:dyDescent="0.25">
      <c r="N2746" s="1"/>
      <c r="O2746" s="1"/>
      <c r="P2746" s="1"/>
    </row>
    <row r="2747" spans="14:16" x14ac:dyDescent="0.25">
      <c r="N2747" s="1"/>
      <c r="O2747" s="1"/>
      <c r="P2747" s="1"/>
    </row>
    <row r="2748" spans="14:16" x14ac:dyDescent="0.25">
      <c r="N2748" s="1"/>
      <c r="O2748" s="1"/>
      <c r="P2748" s="1"/>
    </row>
    <row r="2749" spans="14:16" x14ac:dyDescent="0.25">
      <c r="N2749" s="1"/>
      <c r="O2749" s="1"/>
      <c r="P2749" s="1"/>
    </row>
    <row r="2750" spans="14:16" x14ac:dyDescent="0.25">
      <c r="N2750" s="1"/>
      <c r="O2750" s="1"/>
      <c r="P2750" s="1"/>
    </row>
    <row r="2751" spans="14:16" x14ac:dyDescent="0.25">
      <c r="N2751" s="1"/>
      <c r="O2751" s="1"/>
      <c r="P2751" s="1"/>
    </row>
    <row r="2752" spans="14:16" x14ac:dyDescent="0.25">
      <c r="N2752" s="1"/>
      <c r="O2752" s="1"/>
      <c r="P2752" s="1"/>
    </row>
    <row r="2753" spans="14:16" x14ac:dyDescent="0.25">
      <c r="N2753" s="1"/>
      <c r="O2753" s="1"/>
      <c r="P2753" s="1"/>
    </row>
    <row r="2754" spans="14:16" x14ac:dyDescent="0.25">
      <c r="N2754" s="1"/>
      <c r="O2754" s="1"/>
      <c r="P2754" s="1"/>
    </row>
    <row r="2755" spans="14:16" x14ac:dyDescent="0.25">
      <c r="N2755" s="1"/>
      <c r="O2755" s="1"/>
      <c r="P2755" s="1"/>
    </row>
    <row r="2756" spans="14:16" x14ac:dyDescent="0.25">
      <c r="N2756" s="1"/>
      <c r="O2756" s="1"/>
      <c r="P2756" s="1"/>
    </row>
    <row r="2757" spans="14:16" x14ac:dyDescent="0.25">
      <c r="N2757" s="1"/>
      <c r="O2757" s="1"/>
      <c r="P2757" s="1"/>
    </row>
    <row r="2758" spans="14:16" x14ac:dyDescent="0.25">
      <c r="N2758" s="1"/>
      <c r="O2758" s="1"/>
      <c r="P2758" s="1"/>
    </row>
    <row r="2759" spans="14:16" x14ac:dyDescent="0.25">
      <c r="N2759" s="1"/>
      <c r="O2759" s="1"/>
      <c r="P2759" s="1"/>
    </row>
    <row r="2760" spans="14:16" x14ac:dyDescent="0.25">
      <c r="N2760" s="1"/>
      <c r="O2760" s="1"/>
      <c r="P2760" s="1"/>
    </row>
    <row r="2761" spans="14:16" x14ac:dyDescent="0.25">
      <c r="N2761" s="1"/>
      <c r="O2761" s="1"/>
      <c r="P2761" s="1"/>
    </row>
    <row r="2762" spans="14:16" x14ac:dyDescent="0.25">
      <c r="N2762" s="1"/>
      <c r="O2762" s="1"/>
      <c r="P2762" s="1"/>
    </row>
    <row r="2763" spans="14:16" x14ac:dyDescent="0.25">
      <c r="N2763" s="1"/>
      <c r="O2763" s="1"/>
      <c r="P2763" s="1"/>
    </row>
    <row r="2764" spans="14:16" x14ac:dyDescent="0.25">
      <c r="N2764" s="1"/>
      <c r="O2764" s="1"/>
      <c r="P2764" s="1"/>
    </row>
    <row r="2765" spans="14:16" x14ac:dyDescent="0.25">
      <c r="N2765" s="1"/>
      <c r="O2765" s="1"/>
      <c r="P2765" s="1"/>
    </row>
    <row r="2766" spans="14:16" x14ac:dyDescent="0.25">
      <c r="N2766" s="1"/>
      <c r="O2766" s="1"/>
      <c r="P2766" s="1"/>
    </row>
    <row r="2767" spans="14:16" x14ac:dyDescent="0.25">
      <c r="N2767" s="1"/>
      <c r="O2767" s="1"/>
      <c r="P2767" s="1"/>
    </row>
    <row r="2768" spans="14:16" x14ac:dyDescent="0.25">
      <c r="N2768" s="1"/>
      <c r="O2768" s="1"/>
      <c r="P2768" s="1"/>
    </row>
    <row r="2769" spans="14:16" x14ac:dyDescent="0.25">
      <c r="N2769" s="1"/>
      <c r="O2769" s="1"/>
      <c r="P2769" s="1"/>
    </row>
    <row r="2770" spans="14:16" x14ac:dyDescent="0.25">
      <c r="N2770" s="1"/>
      <c r="O2770" s="1"/>
      <c r="P2770" s="1"/>
    </row>
    <row r="2771" spans="14:16" x14ac:dyDescent="0.25">
      <c r="N2771" s="1"/>
      <c r="O2771" s="1"/>
      <c r="P2771" s="1"/>
    </row>
    <row r="2772" spans="14:16" x14ac:dyDescent="0.25">
      <c r="N2772" s="1"/>
      <c r="O2772" s="1"/>
      <c r="P2772" s="1"/>
    </row>
    <row r="2773" spans="14:16" x14ac:dyDescent="0.25">
      <c r="N2773" s="1"/>
      <c r="O2773" s="1"/>
      <c r="P2773" s="1"/>
    </row>
    <row r="2774" spans="14:16" x14ac:dyDescent="0.25">
      <c r="N2774" s="1"/>
      <c r="O2774" s="1"/>
      <c r="P2774" s="1"/>
    </row>
    <row r="2775" spans="14:16" x14ac:dyDescent="0.25">
      <c r="N2775" s="1"/>
      <c r="O2775" s="1"/>
      <c r="P2775" s="1"/>
    </row>
    <row r="2776" spans="14:16" x14ac:dyDescent="0.25">
      <c r="N2776" s="1"/>
      <c r="O2776" s="1"/>
      <c r="P2776" s="1"/>
    </row>
    <row r="2777" spans="14:16" x14ac:dyDescent="0.25">
      <c r="N2777" s="1"/>
      <c r="O2777" s="1"/>
      <c r="P2777" s="1"/>
    </row>
    <row r="2778" spans="14:16" x14ac:dyDescent="0.25">
      <c r="N2778" s="1"/>
      <c r="O2778" s="1"/>
      <c r="P2778" s="1"/>
    </row>
    <row r="2779" spans="14:16" x14ac:dyDescent="0.25">
      <c r="N2779" s="1"/>
      <c r="O2779" s="1"/>
      <c r="P2779" s="1"/>
    </row>
    <row r="2780" spans="14:16" x14ac:dyDescent="0.25">
      <c r="N2780" s="1"/>
      <c r="O2780" s="1"/>
      <c r="P2780" s="1"/>
    </row>
    <row r="2781" spans="14:16" x14ac:dyDescent="0.25">
      <c r="N2781" s="1"/>
      <c r="O2781" s="1"/>
      <c r="P2781" s="1"/>
    </row>
    <row r="2782" spans="14:16" x14ac:dyDescent="0.25">
      <c r="N2782" s="1"/>
      <c r="O2782" s="1"/>
      <c r="P2782" s="1"/>
    </row>
    <row r="2783" spans="14:16" x14ac:dyDescent="0.25">
      <c r="N2783" s="1"/>
      <c r="O2783" s="1"/>
      <c r="P2783" s="1"/>
    </row>
    <row r="2784" spans="14:16" x14ac:dyDescent="0.25">
      <c r="N2784" s="1"/>
      <c r="O2784" s="1"/>
      <c r="P2784" s="1"/>
    </row>
    <row r="2785" spans="14:16" x14ac:dyDescent="0.25">
      <c r="N2785" s="1"/>
      <c r="O2785" s="1"/>
      <c r="P2785" s="1"/>
    </row>
    <row r="2786" spans="14:16" x14ac:dyDescent="0.25">
      <c r="N2786" s="1"/>
      <c r="O2786" s="1"/>
      <c r="P2786" s="1"/>
    </row>
    <row r="2787" spans="14:16" x14ac:dyDescent="0.25">
      <c r="N2787" s="1"/>
      <c r="O2787" s="1"/>
      <c r="P2787" s="1"/>
    </row>
    <row r="2788" spans="14:16" x14ac:dyDescent="0.25">
      <c r="N2788" s="1"/>
      <c r="O2788" s="1"/>
      <c r="P2788" s="1"/>
    </row>
    <row r="2789" spans="14:16" x14ac:dyDescent="0.25">
      <c r="N2789" s="1"/>
      <c r="O2789" s="1"/>
      <c r="P2789" s="1"/>
    </row>
    <row r="2790" spans="14:16" x14ac:dyDescent="0.25">
      <c r="N2790" s="1"/>
      <c r="O2790" s="1"/>
      <c r="P2790" s="1"/>
    </row>
    <row r="2791" spans="14:16" x14ac:dyDescent="0.25">
      <c r="N2791" s="1"/>
      <c r="O2791" s="1"/>
      <c r="P2791" s="1"/>
    </row>
    <row r="2792" spans="14:16" x14ac:dyDescent="0.25">
      <c r="N2792" s="1"/>
      <c r="O2792" s="1"/>
      <c r="P2792" s="1"/>
    </row>
    <row r="2793" spans="14:16" x14ac:dyDescent="0.25">
      <c r="N2793" s="1"/>
      <c r="O2793" s="1"/>
      <c r="P2793" s="1"/>
    </row>
    <row r="2794" spans="14:16" x14ac:dyDescent="0.25">
      <c r="N2794" s="1"/>
      <c r="O2794" s="1"/>
      <c r="P2794" s="1"/>
    </row>
    <row r="2795" spans="14:16" x14ac:dyDescent="0.25">
      <c r="N2795" s="1"/>
      <c r="O2795" s="1"/>
      <c r="P2795" s="1"/>
    </row>
    <row r="2796" spans="14:16" x14ac:dyDescent="0.25">
      <c r="N2796" s="1"/>
      <c r="O2796" s="1"/>
      <c r="P2796" s="1"/>
    </row>
    <row r="2797" spans="14:16" x14ac:dyDescent="0.25">
      <c r="N2797" s="1"/>
      <c r="O2797" s="1"/>
      <c r="P2797" s="1"/>
    </row>
    <row r="2798" spans="14:16" x14ac:dyDescent="0.25">
      <c r="N2798" s="1"/>
      <c r="O2798" s="1"/>
      <c r="P2798" s="1"/>
    </row>
    <row r="2799" spans="14:16" x14ac:dyDescent="0.25">
      <c r="N2799" s="1"/>
      <c r="O2799" s="1"/>
      <c r="P2799" s="1"/>
    </row>
    <row r="2800" spans="14:16" x14ac:dyDescent="0.25">
      <c r="N2800" s="1"/>
      <c r="O2800" s="1"/>
      <c r="P2800" s="1"/>
    </row>
    <row r="2801" spans="14:16" x14ac:dyDescent="0.25">
      <c r="N2801" s="1"/>
      <c r="O2801" s="1"/>
      <c r="P2801" s="1"/>
    </row>
    <row r="2802" spans="14:16" x14ac:dyDescent="0.25">
      <c r="N2802" s="1"/>
      <c r="O2802" s="1"/>
      <c r="P2802" s="1"/>
    </row>
    <row r="2803" spans="14:16" x14ac:dyDescent="0.25">
      <c r="N2803" s="1"/>
      <c r="O2803" s="1"/>
      <c r="P2803" s="1"/>
    </row>
    <row r="2804" spans="14:16" x14ac:dyDescent="0.25">
      <c r="N2804" s="1"/>
      <c r="O2804" s="1"/>
      <c r="P2804" s="1"/>
    </row>
    <row r="2805" spans="14:16" x14ac:dyDescent="0.25">
      <c r="N2805" s="1"/>
      <c r="O2805" s="1"/>
      <c r="P2805" s="1"/>
    </row>
    <row r="2806" spans="14:16" x14ac:dyDescent="0.25">
      <c r="N2806" s="1"/>
      <c r="O2806" s="1"/>
      <c r="P2806" s="1"/>
    </row>
    <row r="2807" spans="14:16" x14ac:dyDescent="0.25">
      <c r="N2807" s="1"/>
      <c r="O2807" s="1"/>
      <c r="P2807" s="1"/>
    </row>
    <row r="2808" spans="14:16" x14ac:dyDescent="0.25">
      <c r="N2808" s="1"/>
      <c r="O2808" s="1"/>
      <c r="P2808" s="1"/>
    </row>
    <row r="2809" spans="14:16" x14ac:dyDescent="0.25">
      <c r="N2809" s="1"/>
      <c r="O2809" s="1"/>
      <c r="P2809" s="1"/>
    </row>
    <row r="2810" spans="14:16" x14ac:dyDescent="0.25">
      <c r="N2810" s="1"/>
      <c r="O2810" s="1"/>
      <c r="P2810" s="1"/>
    </row>
    <row r="2811" spans="14:16" x14ac:dyDescent="0.25">
      <c r="N2811" s="1"/>
      <c r="O2811" s="1"/>
      <c r="P2811" s="1"/>
    </row>
    <row r="2812" spans="14:16" x14ac:dyDescent="0.25">
      <c r="N2812" s="1"/>
      <c r="O2812" s="1"/>
      <c r="P2812" s="1"/>
    </row>
    <row r="2813" spans="14:16" x14ac:dyDescent="0.25">
      <c r="N2813" s="1"/>
      <c r="O2813" s="1"/>
      <c r="P2813" s="1"/>
    </row>
    <row r="2814" spans="14:16" x14ac:dyDescent="0.25">
      <c r="N2814" s="1"/>
      <c r="O2814" s="1"/>
      <c r="P2814" s="1"/>
    </row>
    <row r="2815" spans="14:16" x14ac:dyDescent="0.25">
      <c r="N2815" s="1"/>
      <c r="O2815" s="1"/>
      <c r="P2815" s="1"/>
    </row>
    <row r="2816" spans="14:16" x14ac:dyDescent="0.25">
      <c r="N2816" s="1"/>
      <c r="O2816" s="1"/>
      <c r="P2816" s="1"/>
    </row>
    <row r="2817" spans="14:16" x14ac:dyDescent="0.25">
      <c r="N2817" s="1"/>
      <c r="O2817" s="1"/>
      <c r="P2817" s="1"/>
    </row>
    <row r="2818" spans="14:16" x14ac:dyDescent="0.25">
      <c r="N2818" s="1"/>
      <c r="O2818" s="1"/>
      <c r="P2818" s="1"/>
    </row>
    <row r="2819" spans="14:16" x14ac:dyDescent="0.25">
      <c r="N2819" s="1"/>
      <c r="O2819" s="1"/>
      <c r="P2819" s="1"/>
    </row>
    <row r="2820" spans="14:16" x14ac:dyDescent="0.25">
      <c r="N2820" s="1"/>
      <c r="O2820" s="1"/>
      <c r="P2820" s="1"/>
    </row>
    <row r="2821" spans="14:16" x14ac:dyDescent="0.25">
      <c r="N2821" s="1"/>
      <c r="O2821" s="1"/>
      <c r="P2821" s="1"/>
    </row>
    <row r="2822" spans="14:16" x14ac:dyDescent="0.25">
      <c r="N2822" s="1"/>
      <c r="O2822" s="1"/>
      <c r="P2822" s="1"/>
    </row>
    <row r="2823" spans="14:16" x14ac:dyDescent="0.25">
      <c r="N2823" s="1"/>
      <c r="O2823" s="1"/>
      <c r="P2823" s="1"/>
    </row>
    <row r="2824" spans="14:16" x14ac:dyDescent="0.25">
      <c r="N2824" s="1"/>
      <c r="O2824" s="1"/>
      <c r="P2824" s="1"/>
    </row>
    <row r="2825" spans="14:16" x14ac:dyDescent="0.25">
      <c r="N2825" s="1"/>
      <c r="O2825" s="1"/>
      <c r="P2825" s="1"/>
    </row>
    <row r="2826" spans="14:16" x14ac:dyDescent="0.25">
      <c r="N2826" s="1"/>
      <c r="O2826" s="1"/>
      <c r="P2826" s="1"/>
    </row>
    <row r="2827" spans="14:16" x14ac:dyDescent="0.25">
      <c r="N2827" s="1"/>
      <c r="O2827" s="1"/>
      <c r="P2827" s="1"/>
    </row>
    <row r="2828" spans="14:16" x14ac:dyDescent="0.25">
      <c r="N2828" s="1"/>
      <c r="O2828" s="1"/>
      <c r="P2828" s="1"/>
    </row>
    <row r="2829" spans="14:16" x14ac:dyDescent="0.25">
      <c r="N2829" s="1"/>
      <c r="O2829" s="1"/>
      <c r="P2829" s="1"/>
    </row>
    <row r="2830" spans="14:16" x14ac:dyDescent="0.25">
      <c r="N2830" s="1"/>
      <c r="O2830" s="1"/>
      <c r="P2830" s="1"/>
    </row>
    <row r="2831" spans="14:16" x14ac:dyDescent="0.25">
      <c r="N2831" s="1"/>
      <c r="O2831" s="1"/>
      <c r="P2831" s="1"/>
    </row>
    <row r="2832" spans="14:16" x14ac:dyDescent="0.25">
      <c r="N2832" s="1"/>
      <c r="O2832" s="1"/>
      <c r="P2832" s="1"/>
    </row>
    <row r="2833" spans="14:16" x14ac:dyDescent="0.25">
      <c r="N2833" s="1"/>
      <c r="O2833" s="1"/>
      <c r="P2833" s="1"/>
    </row>
    <row r="2834" spans="14:16" x14ac:dyDescent="0.25">
      <c r="N2834" s="1"/>
      <c r="O2834" s="1"/>
      <c r="P2834" s="1"/>
    </row>
    <row r="2835" spans="14:16" x14ac:dyDescent="0.25">
      <c r="N2835" s="1"/>
      <c r="O2835" s="1"/>
      <c r="P2835" s="1"/>
    </row>
    <row r="2836" spans="14:16" x14ac:dyDescent="0.25">
      <c r="N2836" s="1"/>
      <c r="O2836" s="1"/>
      <c r="P2836" s="1"/>
    </row>
    <row r="2837" spans="14:16" x14ac:dyDescent="0.25">
      <c r="N2837" s="1"/>
      <c r="O2837" s="1"/>
      <c r="P2837" s="1"/>
    </row>
    <row r="2838" spans="14:16" x14ac:dyDescent="0.25">
      <c r="N2838" s="1"/>
      <c r="O2838" s="1"/>
      <c r="P2838" s="1"/>
    </row>
    <row r="2839" spans="14:16" x14ac:dyDescent="0.25">
      <c r="N2839" s="1"/>
      <c r="O2839" s="1"/>
      <c r="P2839" s="1"/>
    </row>
    <row r="2840" spans="14:16" x14ac:dyDescent="0.25">
      <c r="N2840" s="1"/>
      <c r="O2840" s="1"/>
      <c r="P2840" s="1"/>
    </row>
    <row r="2841" spans="14:16" x14ac:dyDescent="0.25">
      <c r="N2841" s="1"/>
      <c r="O2841" s="1"/>
      <c r="P2841" s="1"/>
    </row>
    <row r="2842" spans="14:16" x14ac:dyDescent="0.25">
      <c r="N2842" s="1"/>
      <c r="O2842" s="1"/>
      <c r="P2842" s="1"/>
    </row>
    <row r="2843" spans="14:16" x14ac:dyDescent="0.25">
      <c r="N2843" s="1"/>
      <c r="O2843" s="1"/>
      <c r="P2843" s="1"/>
    </row>
    <row r="2844" spans="14:16" x14ac:dyDescent="0.25">
      <c r="N2844" s="1"/>
      <c r="O2844" s="1"/>
      <c r="P2844" s="1"/>
    </row>
    <row r="2845" spans="14:16" x14ac:dyDescent="0.25">
      <c r="N2845" s="1"/>
      <c r="O2845" s="1"/>
      <c r="P2845" s="1"/>
    </row>
    <row r="2846" spans="14:16" x14ac:dyDescent="0.25">
      <c r="N2846" s="1"/>
      <c r="O2846" s="1"/>
      <c r="P2846" s="1"/>
    </row>
    <row r="2847" spans="14:16" x14ac:dyDescent="0.25">
      <c r="N2847" s="1"/>
      <c r="O2847" s="1"/>
      <c r="P2847" s="1"/>
    </row>
    <row r="2848" spans="14:16" x14ac:dyDescent="0.25">
      <c r="N2848" s="1"/>
      <c r="O2848" s="1"/>
      <c r="P2848" s="1"/>
    </row>
    <row r="2849" spans="14:16" x14ac:dyDescent="0.25">
      <c r="N2849" s="1"/>
      <c r="O2849" s="1"/>
      <c r="P2849" s="1"/>
    </row>
    <row r="2850" spans="14:16" x14ac:dyDescent="0.25">
      <c r="N2850" s="1"/>
      <c r="O2850" s="1"/>
      <c r="P2850" s="1"/>
    </row>
    <row r="2851" spans="14:16" x14ac:dyDescent="0.25">
      <c r="N2851" s="1"/>
      <c r="O2851" s="1"/>
      <c r="P2851" s="1"/>
    </row>
    <row r="2852" spans="14:16" x14ac:dyDescent="0.25">
      <c r="N2852" s="1"/>
      <c r="O2852" s="1"/>
      <c r="P2852" s="1"/>
    </row>
    <row r="2853" spans="14:16" x14ac:dyDescent="0.25">
      <c r="N2853" s="1"/>
      <c r="O2853" s="1"/>
      <c r="P2853" s="1"/>
    </row>
    <row r="2854" spans="14:16" x14ac:dyDescent="0.25">
      <c r="N2854" s="1"/>
      <c r="O2854" s="1"/>
      <c r="P2854" s="1"/>
    </row>
    <row r="2855" spans="14:16" x14ac:dyDescent="0.25">
      <c r="N2855" s="1"/>
      <c r="O2855" s="1"/>
      <c r="P2855" s="1"/>
    </row>
    <row r="2856" spans="14:16" x14ac:dyDescent="0.25">
      <c r="N2856" s="1"/>
      <c r="O2856" s="1"/>
      <c r="P2856" s="1"/>
    </row>
    <row r="2857" spans="14:16" x14ac:dyDescent="0.25">
      <c r="N2857" s="1"/>
      <c r="O2857" s="1"/>
      <c r="P2857" s="1"/>
    </row>
    <row r="2858" spans="14:16" x14ac:dyDescent="0.25">
      <c r="N2858" s="1"/>
      <c r="O2858" s="1"/>
      <c r="P2858" s="1"/>
    </row>
    <row r="2859" spans="14:16" x14ac:dyDescent="0.25">
      <c r="N2859" s="1"/>
      <c r="O2859" s="1"/>
      <c r="P2859" s="1"/>
    </row>
    <row r="2860" spans="14:16" x14ac:dyDescent="0.25">
      <c r="N2860" s="1"/>
      <c r="O2860" s="1"/>
      <c r="P2860" s="1"/>
    </row>
    <row r="2861" spans="14:16" x14ac:dyDescent="0.25">
      <c r="N2861" s="1"/>
      <c r="O2861" s="1"/>
      <c r="P2861" s="1"/>
    </row>
    <row r="2862" spans="14:16" x14ac:dyDescent="0.25">
      <c r="N2862" s="1"/>
      <c r="O2862" s="1"/>
      <c r="P2862" s="1"/>
    </row>
    <row r="2863" spans="14:16" x14ac:dyDescent="0.25">
      <c r="N2863" s="1"/>
      <c r="O2863" s="1"/>
      <c r="P2863" s="1"/>
    </row>
    <row r="2864" spans="14:16" x14ac:dyDescent="0.25">
      <c r="N2864" s="1"/>
      <c r="O2864" s="1"/>
      <c r="P2864" s="1"/>
    </row>
    <row r="2865" spans="14:16" x14ac:dyDescent="0.25">
      <c r="N2865" s="1"/>
      <c r="O2865" s="1"/>
      <c r="P2865" s="1"/>
    </row>
    <row r="2866" spans="14:16" x14ac:dyDescent="0.25">
      <c r="N2866" s="1"/>
      <c r="O2866" s="1"/>
      <c r="P2866" s="1"/>
    </row>
    <row r="2867" spans="14:16" x14ac:dyDescent="0.25">
      <c r="N2867" s="1"/>
      <c r="O2867" s="1"/>
      <c r="P2867" s="1"/>
    </row>
    <row r="2868" spans="14:16" x14ac:dyDescent="0.25">
      <c r="N2868" s="1"/>
      <c r="O2868" s="1"/>
      <c r="P2868" s="1"/>
    </row>
    <row r="2869" spans="14:16" x14ac:dyDescent="0.25">
      <c r="N2869" s="1"/>
      <c r="O2869" s="1"/>
      <c r="P2869" s="1"/>
    </row>
    <row r="2870" spans="14:16" x14ac:dyDescent="0.25">
      <c r="N2870" s="1"/>
      <c r="O2870" s="1"/>
      <c r="P2870" s="1"/>
    </row>
    <row r="2871" spans="14:16" x14ac:dyDescent="0.25">
      <c r="N2871" s="1"/>
      <c r="O2871" s="1"/>
      <c r="P2871" s="1"/>
    </row>
    <row r="2872" spans="14:16" x14ac:dyDescent="0.25">
      <c r="N2872" s="1"/>
      <c r="O2872" s="1"/>
      <c r="P2872" s="1"/>
    </row>
    <row r="2873" spans="14:16" x14ac:dyDescent="0.25">
      <c r="N2873" s="1"/>
      <c r="O2873" s="1"/>
      <c r="P2873" s="1"/>
    </row>
    <row r="2874" spans="14:16" x14ac:dyDescent="0.25">
      <c r="N2874" s="1"/>
      <c r="O2874" s="1"/>
      <c r="P2874" s="1"/>
    </row>
    <row r="2875" spans="14:16" x14ac:dyDescent="0.25">
      <c r="N2875" s="1"/>
      <c r="O2875" s="1"/>
      <c r="P2875" s="1"/>
    </row>
    <row r="2876" spans="14:16" x14ac:dyDescent="0.25">
      <c r="N2876" s="1"/>
      <c r="O2876" s="1"/>
      <c r="P2876" s="1"/>
    </row>
    <row r="2877" spans="14:16" x14ac:dyDescent="0.25">
      <c r="N2877" s="1"/>
      <c r="O2877" s="1"/>
      <c r="P2877" s="1"/>
    </row>
    <row r="2878" spans="14:16" x14ac:dyDescent="0.25">
      <c r="N2878" s="1"/>
      <c r="O2878" s="1"/>
      <c r="P2878" s="1"/>
    </row>
    <row r="2879" spans="14:16" x14ac:dyDescent="0.25">
      <c r="N2879" s="1"/>
      <c r="O2879" s="1"/>
      <c r="P2879" s="1"/>
    </row>
    <row r="2880" spans="14:16" x14ac:dyDescent="0.25">
      <c r="N2880" s="1"/>
      <c r="O2880" s="1"/>
      <c r="P2880" s="1"/>
    </row>
    <row r="2881" spans="14:16" x14ac:dyDescent="0.25">
      <c r="N2881" s="1"/>
      <c r="O2881" s="1"/>
      <c r="P2881" s="1"/>
    </row>
    <row r="2882" spans="14:16" x14ac:dyDescent="0.25">
      <c r="N2882" s="1"/>
      <c r="O2882" s="1"/>
      <c r="P2882" s="1"/>
    </row>
    <row r="2883" spans="14:16" x14ac:dyDescent="0.25">
      <c r="N2883" s="1"/>
      <c r="O2883" s="1"/>
      <c r="P2883" s="1"/>
    </row>
    <row r="2884" spans="14:16" x14ac:dyDescent="0.25">
      <c r="N2884" s="1"/>
      <c r="O2884" s="1"/>
      <c r="P2884" s="1"/>
    </row>
    <row r="2885" spans="14:16" x14ac:dyDescent="0.25">
      <c r="N2885" s="1"/>
      <c r="O2885" s="1"/>
      <c r="P2885" s="1"/>
    </row>
    <row r="2886" spans="14:16" x14ac:dyDescent="0.25">
      <c r="N2886" s="1"/>
      <c r="O2886" s="1"/>
      <c r="P2886" s="1"/>
    </row>
    <row r="2887" spans="14:16" x14ac:dyDescent="0.25">
      <c r="N2887" s="1"/>
      <c r="O2887" s="1"/>
      <c r="P2887" s="1"/>
    </row>
    <row r="2888" spans="14:16" x14ac:dyDescent="0.25">
      <c r="N2888" s="1"/>
      <c r="O2888" s="1"/>
      <c r="P2888" s="1"/>
    </row>
    <row r="2889" spans="14:16" x14ac:dyDescent="0.25">
      <c r="N2889" s="1"/>
      <c r="O2889" s="1"/>
      <c r="P2889" s="1"/>
    </row>
    <row r="2890" spans="14:16" x14ac:dyDescent="0.25">
      <c r="N2890" s="1"/>
      <c r="O2890" s="1"/>
      <c r="P2890" s="1"/>
    </row>
    <row r="2891" spans="14:16" x14ac:dyDescent="0.25">
      <c r="N2891" s="1"/>
      <c r="O2891" s="1"/>
      <c r="P2891" s="1"/>
    </row>
    <row r="2892" spans="14:16" x14ac:dyDescent="0.25">
      <c r="N2892" s="1"/>
      <c r="O2892" s="1"/>
      <c r="P2892" s="1"/>
    </row>
    <row r="2893" spans="14:16" x14ac:dyDescent="0.25">
      <c r="N2893" s="1"/>
      <c r="O2893" s="1"/>
      <c r="P2893" s="1"/>
    </row>
    <row r="2894" spans="14:16" x14ac:dyDescent="0.25">
      <c r="N2894" s="1"/>
      <c r="O2894" s="1"/>
      <c r="P2894" s="1"/>
    </row>
    <row r="2895" spans="14:16" x14ac:dyDescent="0.25">
      <c r="N2895" s="1"/>
      <c r="O2895" s="1"/>
      <c r="P2895" s="1"/>
    </row>
    <row r="2896" spans="14:16" x14ac:dyDescent="0.25">
      <c r="N2896" s="1"/>
      <c r="O2896" s="1"/>
      <c r="P2896" s="1"/>
    </row>
    <row r="2897" spans="14:16" x14ac:dyDescent="0.25">
      <c r="N2897" s="1"/>
      <c r="O2897" s="1"/>
      <c r="P2897" s="1"/>
    </row>
    <row r="2898" spans="14:16" x14ac:dyDescent="0.25">
      <c r="N2898" s="1"/>
      <c r="O2898" s="1"/>
      <c r="P2898" s="1"/>
    </row>
    <row r="2899" spans="14:16" x14ac:dyDescent="0.25">
      <c r="N2899" s="1"/>
      <c r="O2899" s="1"/>
      <c r="P2899" s="1"/>
    </row>
    <row r="2900" spans="14:16" x14ac:dyDescent="0.25">
      <c r="N2900" s="1"/>
      <c r="O2900" s="1"/>
      <c r="P2900" s="1"/>
    </row>
    <row r="2901" spans="14:16" x14ac:dyDescent="0.25">
      <c r="N2901" s="1"/>
      <c r="O2901" s="1"/>
      <c r="P2901" s="1"/>
    </row>
    <row r="2902" spans="14:16" x14ac:dyDescent="0.25">
      <c r="N2902" s="1"/>
      <c r="O2902" s="1"/>
      <c r="P2902" s="1"/>
    </row>
    <row r="2903" spans="14:16" x14ac:dyDescent="0.25">
      <c r="N2903" s="1"/>
      <c r="O2903" s="1"/>
      <c r="P2903" s="1"/>
    </row>
    <row r="2904" spans="14:16" x14ac:dyDescent="0.25">
      <c r="N2904" s="1"/>
      <c r="O2904" s="1"/>
      <c r="P2904" s="1"/>
    </row>
    <row r="2905" spans="14:16" x14ac:dyDescent="0.25">
      <c r="N2905" s="1"/>
      <c r="O2905" s="1"/>
      <c r="P2905" s="1"/>
    </row>
    <row r="2906" spans="14:16" x14ac:dyDescent="0.25">
      <c r="N2906" s="1"/>
      <c r="O2906" s="1"/>
      <c r="P2906" s="1"/>
    </row>
    <row r="2907" spans="14:16" x14ac:dyDescent="0.25">
      <c r="N2907" s="1"/>
      <c r="O2907" s="1"/>
      <c r="P2907" s="1"/>
    </row>
    <row r="2908" spans="14:16" x14ac:dyDescent="0.25">
      <c r="N2908" s="1"/>
      <c r="O2908" s="1"/>
      <c r="P2908" s="1"/>
    </row>
    <row r="2909" spans="14:16" x14ac:dyDescent="0.25">
      <c r="N2909" s="1"/>
      <c r="O2909" s="1"/>
      <c r="P2909" s="1"/>
    </row>
    <row r="2910" spans="14:16" x14ac:dyDescent="0.25">
      <c r="N2910" s="1"/>
      <c r="O2910" s="1"/>
      <c r="P2910" s="1"/>
    </row>
    <row r="2911" spans="14:16" x14ac:dyDescent="0.25">
      <c r="N2911" s="1"/>
      <c r="O2911" s="1"/>
      <c r="P2911" s="1"/>
    </row>
    <row r="2912" spans="14:16" x14ac:dyDescent="0.25">
      <c r="N2912" s="1"/>
      <c r="O2912" s="1"/>
      <c r="P2912" s="1"/>
    </row>
    <row r="2913" spans="14:16" x14ac:dyDescent="0.25">
      <c r="N2913" s="1"/>
      <c r="O2913" s="1"/>
      <c r="P2913" s="1"/>
    </row>
    <row r="2914" spans="14:16" x14ac:dyDescent="0.25">
      <c r="N2914" s="1"/>
      <c r="O2914" s="1"/>
      <c r="P2914" s="1"/>
    </row>
    <row r="2915" spans="14:16" x14ac:dyDescent="0.25">
      <c r="N2915" s="1"/>
      <c r="O2915" s="1"/>
      <c r="P2915" s="1"/>
    </row>
    <row r="2916" spans="14:16" x14ac:dyDescent="0.25">
      <c r="N2916" s="1"/>
      <c r="O2916" s="1"/>
      <c r="P2916" s="1"/>
    </row>
    <row r="2917" spans="14:16" x14ac:dyDescent="0.25">
      <c r="N2917" s="1"/>
      <c r="O2917" s="1"/>
      <c r="P2917" s="1"/>
    </row>
    <row r="2918" spans="14:16" x14ac:dyDescent="0.25">
      <c r="N2918" s="1"/>
      <c r="O2918" s="1"/>
      <c r="P2918" s="1"/>
    </row>
    <row r="2919" spans="14:16" x14ac:dyDescent="0.25">
      <c r="N2919" s="1"/>
      <c r="O2919" s="1"/>
      <c r="P2919" s="1"/>
    </row>
    <row r="2920" spans="14:16" x14ac:dyDescent="0.25">
      <c r="N2920" s="1"/>
      <c r="O2920" s="1"/>
      <c r="P2920" s="1"/>
    </row>
    <row r="2921" spans="14:16" x14ac:dyDescent="0.25">
      <c r="N2921" s="1"/>
      <c r="O2921" s="1"/>
      <c r="P2921" s="1"/>
    </row>
    <row r="2922" spans="14:16" x14ac:dyDescent="0.25">
      <c r="N2922" s="1"/>
      <c r="O2922" s="1"/>
      <c r="P2922" s="1"/>
    </row>
    <row r="2923" spans="14:16" x14ac:dyDescent="0.25">
      <c r="N2923" s="1"/>
      <c r="O2923" s="1"/>
      <c r="P2923" s="1"/>
    </row>
    <row r="2924" spans="14:16" x14ac:dyDescent="0.25">
      <c r="N2924" s="1"/>
      <c r="O2924" s="1"/>
      <c r="P2924" s="1"/>
    </row>
    <row r="2925" spans="14:16" x14ac:dyDescent="0.25">
      <c r="N2925" s="1"/>
      <c r="O2925" s="1"/>
      <c r="P2925" s="1"/>
    </row>
    <row r="2926" spans="14:16" x14ac:dyDescent="0.25">
      <c r="N2926" s="1"/>
      <c r="O2926" s="1"/>
      <c r="P2926" s="1"/>
    </row>
    <row r="2927" spans="14:16" x14ac:dyDescent="0.25">
      <c r="N2927" s="1"/>
      <c r="O2927" s="1"/>
      <c r="P2927" s="1"/>
    </row>
    <row r="2928" spans="14:16" x14ac:dyDescent="0.25">
      <c r="N2928" s="1"/>
      <c r="O2928" s="1"/>
      <c r="P2928" s="1"/>
    </row>
    <row r="2929" spans="14:16" x14ac:dyDescent="0.25">
      <c r="N2929" s="1"/>
      <c r="O2929" s="1"/>
      <c r="P2929" s="1"/>
    </row>
    <row r="2930" spans="14:16" x14ac:dyDescent="0.25">
      <c r="N2930" s="1"/>
      <c r="O2930" s="1"/>
      <c r="P2930" s="1"/>
    </row>
    <row r="2931" spans="14:16" x14ac:dyDescent="0.25">
      <c r="N2931" s="1"/>
      <c r="O2931" s="1"/>
      <c r="P2931" s="1"/>
    </row>
    <row r="2932" spans="14:16" x14ac:dyDescent="0.25">
      <c r="N2932" s="1"/>
      <c r="O2932" s="1"/>
      <c r="P2932" s="1"/>
    </row>
    <row r="2933" spans="14:16" x14ac:dyDescent="0.25">
      <c r="N2933" s="1"/>
      <c r="O2933" s="1"/>
      <c r="P2933" s="1"/>
    </row>
    <row r="2934" spans="14:16" x14ac:dyDescent="0.25">
      <c r="N2934" s="1"/>
      <c r="O2934" s="1"/>
      <c r="P2934" s="1"/>
    </row>
    <row r="2935" spans="14:16" x14ac:dyDescent="0.25">
      <c r="N2935" s="1"/>
      <c r="O2935" s="1"/>
      <c r="P2935" s="1"/>
    </row>
    <row r="2936" spans="14:16" x14ac:dyDescent="0.25">
      <c r="N2936" s="1"/>
      <c r="O2936" s="1"/>
      <c r="P2936" s="1"/>
    </row>
    <row r="2937" spans="14:16" x14ac:dyDescent="0.25">
      <c r="N2937" s="1"/>
      <c r="O2937" s="1"/>
      <c r="P2937" s="1"/>
    </row>
    <row r="2938" spans="14:16" x14ac:dyDescent="0.25">
      <c r="N2938" s="1"/>
      <c r="O2938" s="1"/>
      <c r="P2938" s="1"/>
    </row>
    <row r="2939" spans="14:16" x14ac:dyDescent="0.25">
      <c r="N2939" s="1"/>
      <c r="O2939" s="1"/>
      <c r="P2939" s="1"/>
    </row>
    <row r="2940" spans="14:16" x14ac:dyDescent="0.25">
      <c r="N2940" s="1"/>
      <c r="O2940" s="1"/>
      <c r="P2940" s="1"/>
    </row>
    <row r="2941" spans="14:16" x14ac:dyDescent="0.25">
      <c r="N2941" s="1"/>
      <c r="O2941" s="1"/>
      <c r="P2941" s="1"/>
    </row>
    <row r="2942" spans="14:16" x14ac:dyDescent="0.25">
      <c r="N2942" s="1"/>
      <c r="O2942" s="1"/>
      <c r="P2942" s="1"/>
    </row>
    <row r="2943" spans="14:16" x14ac:dyDescent="0.25">
      <c r="N2943" s="1"/>
      <c r="O2943" s="1"/>
      <c r="P2943" s="1"/>
    </row>
    <row r="2944" spans="14:16" x14ac:dyDescent="0.25">
      <c r="N2944" s="1"/>
      <c r="O2944" s="1"/>
      <c r="P2944" s="1"/>
    </row>
    <row r="2945" spans="14:16" x14ac:dyDescent="0.25">
      <c r="N2945" s="1"/>
      <c r="O2945" s="1"/>
      <c r="P2945" s="1"/>
    </row>
    <row r="2946" spans="14:16" x14ac:dyDescent="0.25">
      <c r="N2946" s="1"/>
      <c r="O2946" s="1"/>
      <c r="P2946" s="1"/>
    </row>
    <row r="2947" spans="14:16" x14ac:dyDescent="0.25">
      <c r="N2947" s="1"/>
      <c r="O2947" s="1"/>
      <c r="P2947" s="1"/>
    </row>
    <row r="2948" spans="14:16" x14ac:dyDescent="0.25">
      <c r="N2948" s="1"/>
      <c r="O2948" s="1"/>
      <c r="P2948" s="1"/>
    </row>
    <row r="2949" spans="14:16" x14ac:dyDescent="0.25">
      <c r="N2949" s="1"/>
      <c r="O2949" s="1"/>
      <c r="P2949" s="1"/>
    </row>
    <row r="2950" spans="14:16" x14ac:dyDescent="0.25">
      <c r="N2950" s="1"/>
      <c r="O2950" s="1"/>
      <c r="P2950" s="1"/>
    </row>
    <row r="2951" spans="14:16" x14ac:dyDescent="0.25">
      <c r="N2951" s="1"/>
      <c r="O2951" s="1"/>
      <c r="P2951" s="1"/>
    </row>
    <row r="2952" spans="14:16" x14ac:dyDescent="0.25">
      <c r="N2952" s="1"/>
      <c r="O2952" s="1"/>
      <c r="P2952" s="1"/>
    </row>
    <row r="2953" spans="14:16" x14ac:dyDescent="0.25">
      <c r="N2953" s="1"/>
      <c r="O2953" s="1"/>
      <c r="P2953" s="1"/>
    </row>
    <row r="2954" spans="14:16" x14ac:dyDescent="0.25">
      <c r="N2954" s="1"/>
      <c r="O2954" s="1"/>
      <c r="P2954" s="1"/>
    </row>
    <row r="2955" spans="14:16" x14ac:dyDescent="0.25">
      <c r="N2955" s="1"/>
      <c r="O2955" s="1"/>
      <c r="P2955" s="1"/>
    </row>
    <row r="2956" spans="14:16" x14ac:dyDescent="0.25">
      <c r="N2956" s="1"/>
      <c r="O2956" s="1"/>
      <c r="P2956" s="1"/>
    </row>
    <row r="2957" spans="14:16" x14ac:dyDescent="0.25">
      <c r="N2957" s="1"/>
      <c r="O2957" s="1"/>
      <c r="P2957" s="1"/>
    </row>
    <row r="2958" spans="14:16" x14ac:dyDescent="0.25">
      <c r="N2958" s="1"/>
      <c r="O2958" s="1"/>
      <c r="P2958" s="1"/>
    </row>
    <row r="2959" spans="14:16" x14ac:dyDescent="0.25">
      <c r="N2959" s="1"/>
      <c r="O2959" s="1"/>
      <c r="P2959" s="1"/>
    </row>
    <row r="2960" spans="14:16" x14ac:dyDescent="0.25">
      <c r="N2960" s="1"/>
      <c r="O2960" s="1"/>
      <c r="P2960" s="1"/>
    </row>
    <row r="2961" spans="14:16" x14ac:dyDescent="0.25">
      <c r="N2961" s="1"/>
      <c r="O2961" s="1"/>
      <c r="P2961" s="1"/>
    </row>
    <row r="2962" spans="14:16" x14ac:dyDescent="0.25">
      <c r="N2962" s="1"/>
      <c r="O2962" s="1"/>
      <c r="P2962" s="1"/>
    </row>
    <row r="2963" spans="14:16" x14ac:dyDescent="0.25">
      <c r="N2963" s="1"/>
      <c r="O2963" s="1"/>
      <c r="P2963" s="1"/>
    </row>
    <row r="2964" spans="14:16" x14ac:dyDescent="0.25">
      <c r="N2964" s="1"/>
      <c r="O2964" s="1"/>
      <c r="P2964" s="1"/>
    </row>
    <row r="2965" spans="14:16" x14ac:dyDescent="0.25">
      <c r="N2965" s="1"/>
      <c r="O2965" s="1"/>
      <c r="P2965" s="1"/>
    </row>
    <row r="2966" spans="14:16" x14ac:dyDescent="0.25">
      <c r="N2966" s="1"/>
      <c r="O2966" s="1"/>
      <c r="P2966" s="1"/>
    </row>
    <row r="2967" spans="14:16" x14ac:dyDescent="0.25">
      <c r="N2967" s="1"/>
      <c r="O2967" s="1"/>
      <c r="P2967" s="1"/>
    </row>
    <row r="2968" spans="14:16" x14ac:dyDescent="0.25">
      <c r="N2968" s="1"/>
      <c r="O2968" s="1"/>
      <c r="P2968" s="1"/>
    </row>
    <row r="2969" spans="14:16" x14ac:dyDescent="0.25">
      <c r="N2969" s="1"/>
      <c r="O2969" s="1"/>
      <c r="P2969" s="1"/>
    </row>
    <row r="2970" spans="14:16" x14ac:dyDescent="0.25">
      <c r="N2970" s="1"/>
      <c r="O2970" s="1"/>
      <c r="P2970" s="1"/>
    </row>
    <row r="2971" spans="14:16" x14ac:dyDescent="0.25">
      <c r="N2971" s="1"/>
      <c r="O2971" s="1"/>
      <c r="P2971" s="1"/>
    </row>
    <row r="2972" spans="14:16" x14ac:dyDescent="0.25">
      <c r="N2972" s="1"/>
      <c r="O2972" s="1"/>
      <c r="P2972" s="1"/>
    </row>
    <row r="2973" spans="14:16" x14ac:dyDescent="0.25">
      <c r="N2973" s="1"/>
      <c r="O2973" s="1"/>
      <c r="P2973" s="1"/>
    </row>
    <row r="2974" spans="14:16" x14ac:dyDescent="0.25">
      <c r="N2974" s="1"/>
      <c r="O2974" s="1"/>
      <c r="P2974" s="1"/>
    </row>
    <row r="2975" spans="14:16" x14ac:dyDescent="0.25">
      <c r="N2975" s="1"/>
      <c r="O2975" s="1"/>
      <c r="P2975" s="1"/>
    </row>
    <row r="2976" spans="14:16" x14ac:dyDescent="0.25">
      <c r="N2976" s="1"/>
      <c r="O2976" s="1"/>
      <c r="P2976" s="1"/>
    </row>
    <row r="2977" spans="14:16" x14ac:dyDescent="0.25">
      <c r="N2977" s="1"/>
      <c r="O2977" s="1"/>
      <c r="P2977" s="1"/>
    </row>
  </sheetData>
  <sheetProtection sort="0" autoFilter="0"/>
  <protectedRanges>
    <protectedRange sqref="J1:K1" name="Zahlavi_2"/>
    <protectedRange sqref="E1:G1" name="Zahlavi_1_4"/>
    <protectedRange sqref="L1:M1" name="Zahlavi_1_2_2"/>
    <protectedRange sqref="K55:L55 K50:L50 K57:L58 K52:L53 K48:L48 K4:L46 K60:L65" name="Radky_1_2"/>
  </protectedRanges>
  <mergeCells count="15">
    <mergeCell ref="A1:M1"/>
    <mergeCell ref="N1:P1"/>
    <mergeCell ref="A2:A3"/>
    <mergeCell ref="B2:B3"/>
    <mergeCell ref="C2:C3"/>
    <mergeCell ref="D2:D3"/>
    <mergeCell ref="E2:E3"/>
    <mergeCell ref="F2:F3"/>
    <mergeCell ref="G2:G3"/>
    <mergeCell ref="H2:H3"/>
    <mergeCell ref="I2:L2"/>
    <mergeCell ref="M2:M3"/>
    <mergeCell ref="N2:N3"/>
    <mergeCell ref="O2:O3"/>
    <mergeCell ref="P2:P3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4"/>
  <sheetViews>
    <sheetView tabSelected="1" zoomScaleNormal="100" zoomScaleSheetLayoutView="100" workbookViewId="0">
      <selection activeCell="A3" sqref="A3"/>
    </sheetView>
  </sheetViews>
  <sheetFormatPr defaultRowHeight="12.75" x14ac:dyDescent="0.2"/>
  <cols>
    <col min="1" max="1" width="9.5703125" style="1" customWidth="1"/>
    <col min="2" max="2" width="60.7109375" style="18" customWidth="1"/>
    <col min="3" max="3" width="20.7109375" style="18" customWidth="1"/>
    <col min="4" max="247" width="9.140625" style="1"/>
    <col min="248" max="248" width="5.7109375" style="1" customWidth="1"/>
    <col min="249" max="249" width="9.7109375" style="1" customWidth="1"/>
    <col min="250" max="250" width="6.7109375" style="1" customWidth="1"/>
    <col min="251" max="251" width="20.7109375" style="1" customWidth="1"/>
    <col min="252" max="252" width="40.7109375" style="1" customWidth="1"/>
    <col min="253" max="253" width="15.7109375" style="1" customWidth="1"/>
    <col min="254" max="254" width="15.5703125" style="1" customWidth="1"/>
    <col min="255" max="256" width="13.5703125" style="1" customWidth="1"/>
    <col min="257" max="503" width="9.140625" style="1"/>
    <col min="504" max="504" width="5.7109375" style="1" customWidth="1"/>
    <col min="505" max="505" width="9.7109375" style="1" customWidth="1"/>
    <col min="506" max="506" width="6.7109375" style="1" customWidth="1"/>
    <col min="507" max="507" width="20.7109375" style="1" customWidth="1"/>
    <col min="508" max="508" width="40.7109375" style="1" customWidth="1"/>
    <col min="509" max="509" width="15.7109375" style="1" customWidth="1"/>
    <col min="510" max="510" width="15.5703125" style="1" customWidth="1"/>
    <col min="511" max="512" width="13.5703125" style="1" customWidth="1"/>
    <col min="513" max="759" width="9.140625" style="1"/>
    <col min="760" max="760" width="5.7109375" style="1" customWidth="1"/>
    <col min="761" max="761" width="9.7109375" style="1" customWidth="1"/>
    <col min="762" max="762" width="6.7109375" style="1" customWidth="1"/>
    <col min="763" max="763" width="20.7109375" style="1" customWidth="1"/>
    <col min="764" max="764" width="40.7109375" style="1" customWidth="1"/>
    <col min="765" max="765" width="15.7109375" style="1" customWidth="1"/>
    <col min="766" max="766" width="15.5703125" style="1" customWidth="1"/>
    <col min="767" max="768" width="13.5703125" style="1" customWidth="1"/>
    <col min="769" max="1015" width="9.140625" style="1"/>
    <col min="1016" max="1016" width="5.7109375" style="1" customWidth="1"/>
    <col min="1017" max="1017" width="9.7109375" style="1" customWidth="1"/>
    <col min="1018" max="1018" width="6.7109375" style="1" customWidth="1"/>
    <col min="1019" max="1019" width="20.7109375" style="1" customWidth="1"/>
    <col min="1020" max="1020" width="40.7109375" style="1" customWidth="1"/>
    <col min="1021" max="1021" width="15.7109375" style="1" customWidth="1"/>
    <col min="1022" max="1022" width="15.5703125" style="1" customWidth="1"/>
    <col min="1023" max="1024" width="13.5703125" style="1" customWidth="1"/>
    <col min="1025" max="1271" width="9.140625" style="1"/>
    <col min="1272" max="1272" width="5.7109375" style="1" customWidth="1"/>
    <col min="1273" max="1273" width="9.7109375" style="1" customWidth="1"/>
    <col min="1274" max="1274" width="6.7109375" style="1" customWidth="1"/>
    <col min="1275" max="1275" width="20.7109375" style="1" customWidth="1"/>
    <col min="1276" max="1276" width="40.7109375" style="1" customWidth="1"/>
    <col min="1277" max="1277" width="15.7109375" style="1" customWidth="1"/>
    <col min="1278" max="1278" width="15.5703125" style="1" customWidth="1"/>
    <col min="1279" max="1280" width="13.5703125" style="1" customWidth="1"/>
    <col min="1281" max="1527" width="9.140625" style="1"/>
    <col min="1528" max="1528" width="5.7109375" style="1" customWidth="1"/>
    <col min="1529" max="1529" width="9.7109375" style="1" customWidth="1"/>
    <col min="1530" max="1530" width="6.7109375" style="1" customWidth="1"/>
    <col min="1531" max="1531" width="20.7109375" style="1" customWidth="1"/>
    <col min="1532" max="1532" width="40.7109375" style="1" customWidth="1"/>
    <col min="1533" max="1533" width="15.7109375" style="1" customWidth="1"/>
    <col min="1534" max="1534" width="15.5703125" style="1" customWidth="1"/>
    <col min="1535" max="1536" width="13.5703125" style="1" customWidth="1"/>
    <col min="1537" max="1783" width="9.140625" style="1"/>
    <col min="1784" max="1784" width="5.7109375" style="1" customWidth="1"/>
    <col min="1785" max="1785" width="9.7109375" style="1" customWidth="1"/>
    <col min="1786" max="1786" width="6.7109375" style="1" customWidth="1"/>
    <col min="1787" max="1787" width="20.7109375" style="1" customWidth="1"/>
    <col min="1788" max="1788" width="40.7109375" style="1" customWidth="1"/>
    <col min="1789" max="1789" width="15.7109375" style="1" customWidth="1"/>
    <col min="1790" max="1790" width="15.5703125" style="1" customWidth="1"/>
    <col min="1791" max="1792" width="13.5703125" style="1" customWidth="1"/>
    <col min="1793" max="2039" width="9.140625" style="1"/>
    <col min="2040" max="2040" width="5.7109375" style="1" customWidth="1"/>
    <col min="2041" max="2041" width="9.7109375" style="1" customWidth="1"/>
    <col min="2042" max="2042" width="6.7109375" style="1" customWidth="1"/>
    <col min="2043" max="2043" width="20.7109375" style="1" customWidth="1"/>
    <col min="2044" max="2044" width="40.7109375" style="1" customWidth="1"/>
    <col min="2045" max="2045" width="15.7109375" style="1" customWidth="1"/>
    <col min="2046" max="2046" width="15.5703125" style="1" customWidth="1"/>
    <col min="2047" max="2048" width="13.5703125" style="1" customWidth="1"/>
    <col min="2049" max="2295" width="9.140625" style="1"/>
    <col min="2296" max="2296" width="5.7109375" style="1" customWidth="1"/>
    <col min="2297" max="2297" width="9.7109375" style="1" customWidth="1"/>
    <col min="2298" max="2298" width="6.7109375" style="1" customWidth="1"/>
    <col min="2299" max="2299" width="20.7109375" style="1" customWidth="1"/>
    <col min="2300" max="2300" width="40.7109375" style="1" customWidth="1"/>
    <col min="2301" max="2301" width="15.7109375" style="1" customWidth="1"/>
    <col min="2302" max="2302" width="15.5703125" style="1" customWidth="1"/>
    <col min="2303" max="2304" width="13.5703125" style="1" customWidth="1"/>
    <col min="2305" max="2551" width="9.140625" style="1"/>
    <col min="2552" max="2552" width="5.7109375" style="1" customWidth="1"/>
    <col min="2553" max="2553" width="9.7109375" style="1" customWidth="1"/>
    <col min="2554" max="2554" width="6.7109375" style="1" customWidth="1"/>
    <col min="2555" max="2555" width="20.7109375" style="1" customWidth="1"/>
    <col min="2556" max="2556" width="40.7109375" style="1" customWidth="1"/>
    <col min="2557" max="2557" width="15.7109375" style="1" customWidth="1"/>
    <col min="2558" max="2558" width="15.5703125" style="1" customWidth="1"/>
    <col min="2559" max="2560" width="13.5703125" style="1" customWidth="1"/>
    <col min="2561" max="2807" width="9.140625" style="1"/>
    <col min="2808" max="2808" width="5.7109375" style="1" customWidth="1"/>
    <col min="2809" max="2809" width="9.7109375" style="1" customWidth="1"/>
    <col min="2810" max="2810" width="6.7109375" style="1" customWidth="1"/>
    <col min="2811" max="2811" width="20.7109375" style="1" customWidth="1"/>
    <col min="2812" max="2812" width="40.7109375" style="1" customWidth="1"/>
    <col min="2813" max="2813" width="15.7109375" style="1" customWidth="1"/>
    <col min="2814" max="2814" width="15.5703125" style="1" customWidth="1"/>
    <col min="2815" max="2816" width="13.5703125" style="1" customWidth="1"/>
    <col min="2817" max="3063" width="9.140625" style="1"/>
    <col min="3064" max="3064" width="5.7109375" style="1" customWidth="1"/>
    <col min="3065" max="3065" width="9.7109375" style="1" customWidth="1"/>
    <col min="3066" max="3066" width="6.7109375" style="1" customWidth="1"/>
    <col min="3067" max="3067" width="20.7109375" style="1" customWidth="1"/>
    <col min="3068" max="3068" width="40.7109375" style="1" customWidth="1"/>
    <col min="3069" max="3069" width="15.7109375" style="1" customWidth="1"/>
    <col min="3070" max="3070" width="15.5703125" style="1" customWidth="1"/>
    <col min="3071" max="3072" width="13.5703125" style="1" customWidth="1"/>
    <col min="3073" max="3319" width="9.140625" style="1"/>
    <col min="3320" max="3320" width="5.7109375" style="1" customWidth="1"/>
    <col min="3321" max="3321" width="9.7109375" style="1" customWidth="1"/>
    <col min="3322" max="3322" width="6.7109375" style="1" customWidth="1"/>
    <col min="3323" max="3323" width="20.7109375" style="1" customWidth="1"/>
    <col min="3324" max="3324" width="40.7109375" style="1" customWidth="1"/>
    <col min="3325" max="3325" width="15.7109375" style="1" customWidth="1"/>
    <col min="3326" max="3326" width="15.5703125" style="1" customWidth="1"/>
    <col min="3327" max="3328" width="13.5703125" style="1" customWidth="1"/>
    <col min="3329" max="3575" width="9.140625" style="1"/>
    <col min="3576" max="3576" width="5.7109375" style="1" customWidth="1"/>
    <col min="3577" max="3577" width="9.7109375" style="1" customWidth="1"/>
    <col min="3578" max="3578" width="6.7109375" style="1" customWidth="1"/>
    <col min="3579" max="3579" width="20.7109375" style="1" customWidth="1"/>
    <col min="3580" max="3580" width="40.7109375" style="1" customWidth="1"/>
    <col min="3581" max="3581" width="15.7109375" style="1" customWidth="1"/>
    <col min="3582" max="3582" width="15.5703125" style="1" customWidth="1"/>
    <col min="3583" max="3584" width="13.5703125" style="1" customWidth="1"/>
    <col min="3585" max="3831" width="9.140625" style="1"/>
    <col min="3832" max="3832" width="5.7109375" style="1" customWidth="1"/>
    <col min="3833" max="3833" width="9.7109375" style="1" customWidth="1"/>
    <col min="3834" max="3834" width="6.7109375" style="1" customWidth="1"/>
    <col min="3835" max="3835" width="20.7109375" style="1" customWidth="1"/>
    <col min="3836" max="3836" width="40.7109375" style="1" customWidth="1"/>
    <col min="3837" max="3837" width="15.7109375" style="1" customWidth="1"/>
    <col min="3838" max="3838" width="15.5703125" style="1" customWidth="1"/>
    <col min="3839" max="3840" width="13.5703125" style="1" customWidth="1"/>
    <col min="3841" max="4087" width="9.140625" style="1"/>
    <col min="4088" max="4088" width="5.7109375" style="1" customWidth="1"/>
    <col min="4089" max="4089" width="9.7109375" style="1" customWidth="1"/>
    <col min="4090" max="4090" width="6.7109375" style="1" customWidth="1"/>
    <col min="4091" max="4091" width="20.7109375" style="1" customWidth="1"/>
    <col min="4092" max="4092" width="40.7109375" style="1" customWidth="1"/>
    <col min="4093" max="4093" width="15.7109375" style="1" customWidth="1"/>
    <col min="4094" max="4094" width="15.5703125" style="1" customWidth="1"/>
    <col min="4095" max="4096" width="13.5703125" style="1" customWidth="1"/>
    <col min="4097" max="4343" width="9.140625" style="1"/>
    <col min="4344" max="4344" width="5.7109375" style="1" customWidth="1"/>
    <col min="4345" max="4345" width="9.7109375" style="1" customWidth="1"/>
    <col min="4346" max="4346" width="6.7109375" style="1" customWidth="1"/>
    <col min="4347" max="4347" width="20.7109375" style="1" customWidth="1"/>
    <col min="4348" max="4348" width="40.7109375" style="1" customWidth="1"/>
    <col min="4349" max="4349" width="15.7109375" style="1" customWidth="1"/>
    <col min="4350" max="4350" width="15.5703125" style="1" customWidth="1"/>
    <col min="4351" max="4352" width="13.5703125" style="1" customWidth="1"/>
    <col min="4353" max="4599" width="9.140625" style="1"/>
    <col min="4600" max="4600" width="5.7109375" style="1" customWidth="1"/>
    <col min="4601" max="4601" width="9.7109375" style="1" customWidth="1"/>
    <col min="4602" max="4602" width="6.7109375" style="1" customWidth="1"/>
    <col min="4603" max="4603" width="20.7109375" style="1" customWidth="1"/>
    <col min="4604" max="4604" width="40.7109375" style="1" customWidth="1"/>
    <col min="4605" max="4605" width="15.7109375" style="1" customWidth="1"/>
    <col min="4606" max="4606" width="15.5703125" style="1" customWidth="1"/>
    <col min="4607" max="4608" width="13.5703125" style="1" customWidth="1"/>
    <col min="4609" max="4855" width="9.140625" style="1"/>
    <col min="4856" max="4856" width="5.7109375" style="1" customWidth="1"/>
    <col min="4857" max="4857" width="9.7109375" style="1" customWidth="1"/>
    <col min="4858" max="4858" width="6.7109375" style="1" customWidth="1"/>
    <col min="4859" max="4859" width="20.7109375" style="1" customWidth="1"/>
    <col min="4860" max="4860" width="40.7109375" style="1" customWidth="1"/>
    <col min="4861" max="4861" width="15.7109375" style="1" customWidth="1"/>
    <col min="4862" max="4862" width="15.5703125" style="1" customWidth="1"/>
    <col min="4863" max="4864" width="13.5703125" style="1" customWidth="1"/>
    <col min="4865" max="5111" width="9.140625" style="1"/>
    <col min="5112" max="5112" width="5.7109375" style="1" customWidth="1"/>
    <col min="5113" max="5113" width="9.7109375" style="1" customWidth="1"/>
    <col min="5114" max="5114" width="6.7109375" style="1" customWidth="1"/>
    <col min="5115" max="5115" width="20.7109375" style="1" customWidth="1"/>
    <col min="5116" max="5116" width="40.7109375" style="1" customWidth="1"/>
    <col min="5117" max="5117" width="15.7109375" style="1" customWidth="1"/>
    <col min="5118" max="5118" width="15.5703125" style="1" customWidth="1"/>
    <col min="5119" max="5120" width="13.5703125" style="1" customWidth="1"/>
    <col min="5121" max="5367" width="9.140625" style="1"/>
    <col min="5368" max="5368" width="5.7109375" style="1" customWidth="1"/>
    <col min="5369" max="5369" width="9.7109375" style="1" customWidth="1"/>
    <col min="5370" max="5370" width="6.7109375" style="1" customWidth="1"/>
    <col min="5371" max="5371" width="20.7109375" style="1" customWidth="1"/>
    <col min="5372" max="5372" width="40.7109375" style="1" customWidth="1"/>
    <col min="5373" max="5373" width="15.7109375" style="1" customWidth="1"/>
    <col min="5374" max="5374" width="15.5703125" style="1" customWidth="1"/>
    <col min="5375" max="5376" width="13.5703125" style="1" customWidth="1"/>
    <col min="5377" max="5623" width="9.140625" style="1"/>
    <col min="5624" max="5624" width="5.7109375" style="1" customWidth="1"/>
    <col min="5625" max="5625" width="9.7109375" style="1" customWidth="1"/>
    <col min="5626" max="5626" width="6.7109375" style="1" customWidth="1"/>
    <col min="5627" max="5627" width="20.7109375" style="1" customWidth="1"/>
    <col min="5628" max="5628" width="40.7109375" style="1" customWidth="1"/>
    <col min="5629" max="5629" width="15.7109375" style="1" customWidth="1"/>
    <col min="5630" max="5630" width="15.5703125" style="1" customWidth="1"/>
    <col min="5631" max="5632" width="13.5703125" style="1" customWidth="1"/>
    <col min="5633" max="5879" width="9.140625" style="1"/>
    <col min="5880" max="5880" width="5.7109375" style="1" customWidth="1"/>
    <col min="5881" max="5881" width="9.7109375" style="1" customWidth="1"/>
    <col min="5882" max="5882" width="6.7109375" style="1" customWidth="1"/>
    <col min="5883" max="5883" width="20.7109375" style="1" customWidth="1"/>
    <col min="5884" max="5884" width="40.7109375" style="1" customWidth="1"/>
    <col min="5885" max="5885" width="15.7109375" style="1" customWidth="1"/>
    <col min="5886" max="5886" width="15.5703125" style="1" customWidth="1"/>
    <col min="5887" max="5888" width="13.5703125" style="1" customWidth="1"/>
    <col min="5889" max="6135" width="9.140625" style="1"/>
    <col min="6136" max="6136" width="5.7109375" style="1" customWidth="1"/>
    <col min="6137" max="6137" width="9.7109375" style="1" customWidth="1"/>
    <col min="6138" max="6138" width="6.7109375" style="1" customWidth="1"/>
    <col min="6139" max="6139" width="20.7109375" style="1" customWidth="1"/>
    <col min="6140" max="6140" width="40.7109375" style="1" customWidth="1"/>
    <col min="6141" max="6141" width="15.7109375" style="1" customWidth="1"/>
    <col min="6142" max="6142" width="15.5703125" style="1" customWidth="1"/>
    <col min="6143" max="6144" width="13.5703125" style="1" customWidth="1"/>
    <col min="6145" max="6391" width="9.140625" style="1"/>
    <col min="6392" max="6392" width="5.7109375" style="1" customWidth="1"/>
    <col min="6393" max="6393" width="9.7109375" style="1" customWidth="1"/>
    <col min="6394" max="6394" width="6.7109375" style="1" customWidth="1"/>
    <col min="6395" max="6395" width="20.7109375" style="1" customWidth="1"/>
    <col min="6396" max="6396" width="40.7109375" style="1" customWidth="1"/>
    <col min="6397" max="6397" width="15.7109375" style="1" customWidth="1"/>
    <col min="6398" max="6398" width="15.5703125" style="1" customWidth="1"/>
    <col min="6399" max="6400" width="13.5703125" style="1" customWidth="1"/>
    <col min="6401" max="6647" width="9.140625" style="1"/>
    <col min="6648" max="6648" width="5.7109375" style="1" customWidth="1"/>
    <col min="6649" max="6649" width="9.7109375" style="1" customWidth="1"/>
    <col min="6650" max="6650" width="6.7109375" style="1" customWidth="1"/>
    <col min="6651" max="6651" width="20.7109375" style="1" customWidth="1"/>
    <col min="6652" max="6652" width="40.7109375" style="1" customWidth="1"/>
    <col min="6653" max="6653" width="15.7109375" style="1" customWidth="1"/>
    <col min="6654" max="6654" width="15.5703125" style="1" customWidth="1"/>
    <col min="6655" max="6656" width="13.5703125" style="1" customWidth="1"/>
    <col min="6657" max="6903" width="9.140625" style="1"/>
    <col min="6904" max="6904" width="5.7109375" style="1" customWidth="1"/>
    <col min="6905" max="6905" width="9.7109375" style="1" customWidth="1"/>
    <col min="6906" max="6906" width="6.7109375" style="1" customWidth="1"/>
    <col min="6907" max="6907" width="20.7109375" style="1" customWidth="1"/>
    <col min="6908" max="6908" width="40.7109375" style="1" customWidth="1"/>
    <col min="6909" max="6909" width="15.7109375" style="1" customWidth="1"/>
    <col min="6910" max="6910" width="15.5703125" style="1" customWidth="1"/>
    <col min="6911" max="6912" width="13.5703125" style="1" customWidth="1"/>
    <col min="6913" max="7159" width="9.140625" style="1"/>
    <col min="7160" max="7160" width="5.7109375" style="1" customWidth="1"/>
    <col min="7161" max="7161" width="9.7109375" style="1" customWidth="1"/>
    <col min="7162" max="7162" width="6.7109375" style="1" customWidth="1"/>
    <col min="7163" max="7163" width="20.7109375" style="1" customWidth="1"/>
    <col min="7164" max="7164" width="40.7109375" style="1" customWidth="1"/>
    <col min="7165" max="7165" width="15.7109375" style="1" customWidth="1"/>
    <col min="7166" max="7166" width="15.5703125" style="1" customWidth="1"/>
    <col min="7167" max="7168" width="13.5703125" style="1" customWidth="1"/>
    <col min="7169" max="7415" width="9.140625" style="1"/>
    <col min="7416" max="7416" width="5.7109375" style="1" customWidth="1"/>
    <col min="7417" max="7417" width="9.7109375" style="1" customWidth="1"/>
    <col min="7418" max="7418" width="6.7109375" style="1" customWidth="1"/>
    <col min="7419" max="7419" width="20.7109375" style="1" customWidth="1"/>
    <col min="7420" max="7420" width="40.7109375" style="1" customWidth="1"/>
    <col min="7421" max="7421" width="15.7109375" style="1" customWidth="1"/>
    <col min="7422" max="7422" width="15.5703125" style="1" customWidth="1"/>
    <col min="7423" max="7424" width="13.5703125" style="1" customWidth="1"/>
    <col min="7425" max="7671" width="9.140625" style="1"/>
    <col min="7672" max="7672" width="5.7109375" style="1" customWidth="1"/>
    <col min="7673" max="7673" width="9.7109375" style="1" customWidth="1"/>
    <col min="7674" max="7674" width="6.7109375" style="1" customWidth="1"/>
    <col min="7675" max="7675" width="20.7109375" style="1" customWidth="1"/>
    <col min="7676" max="7676" width="40.7109375" style="1" customWidth="1"/>
    <col min="7677" max="7677" width="15.7109375" style="1" customWidth="1"/>
    <col min="7678" max="7678" width="15.5703125" style="1" customWidth="1"/>
    <col min="7679" max="7680" width="13.5703125" style="1" customWidth="1"/>
    <col min="7681" max="7927" width="9.140625" style="1"/>
    <col min="7928" max="7928" width="5.7109375" style="1" customWidth="1"/>
    <col min="7929" max="7929" width="9.7109375" style="1" customWidth="1"/>
    <col min="7930" max="7930" width="6.7109375" style="1" customWidth="1"/>
    <col min="7931" max="7931" width="20.7109375" style="1" customWidth="1"/>
    <col min="7932" max="7932" width="40.7109375" style="1" customWidth="1"/>
    <col min="7933" max="7933" width="15.7109375" style="1" customWidth="1"/>
    <col min="7934" max="7934" width="15.5703125" style="1" customWidth="1"/>
    <col min="7935" max="7936" width="13.5703125" style="1" customWidth="1"/>
    <col min="7937" max="8183" width="9.140625" style="1"/>
    <col min="8184" max="8184" width="5.7109375" style="1" customWidth="1"/>
    <col min="8185" max="8185" width="9.7109375" style="1" customWidth="1"/>
    <col min="8186" max="8186" width="6.7109375" style="1" customWidth="1"/>
    <col min="8187" max="8187" width="20.7109375" style="1" customWidth="1"/>
    <col min="8188" max="8188" width="40.7109375" style="1" customWidth="1"/>
    <col min="8189" max="8189" width="15.7109375" style="1" customWidth="1"/>
    <col min="8190" max="8190" width="15.5703125" style="1" customWidth="1"/>
    <col min="8191" max="8192" width="13.5703125" style="1" customWidth="1"/>
    <col min="8193" max="8439" width="9.140625" style="1"/>
    <col min="8440" max="8440" width="5.7109375" style="1" customWidth="1"/>
    <col min="8441" max="8441" width="9.7109375" style="1" customWidth="1"/>
    <col min="8442" max="8442" width="6.7109375" style="1" customWidth="1"/>
    <col min="8443" max="8443" width="20.7109375" style="1" customWidth="1"/>
    <col min="8444" max="8444" width="40.7109375" style="1" customWidth="1"/>
    <col min="8445" max="8445" width="15.7109375" style="1" customWidth="1"/>
    <col min="8446" max="8446" width="15.5703125" style="1" customWidth="1"/>
    <col min="8447" max="8448" width="13.5703125" style="1" customWidth="1"/>
    <col min="8449" max="8695" width="9.140625" style="1"/>
    <col min="8696" max="8696" width="5.7109375" style="1" customWidth="1"/>
    <col min="8697" max="8697" width="9.7109375" style="1" customWidth="1"/>
    <col min="8698" max="8698" width="6.7109375" style="1" customWidth="1"/>
    <col min="8699" max="8699" width="20.7109375" style="1" customWidth="1"/>
    <col min="8700" max="8700" width="40.7109375" style="1" customWidth="1"/>
    <col min="8701" max="8701" width="15.7109375" style="1" customWidth="1"/>
    <col min="8702" max="8702" width="15.5703125" style="1" customWidth="1"/>
    <col min="8703" max="8704" width="13.5703125" style="1" customWidth="1"/>
    <col min="8705" max="8951" width="9.140625" style="1"/>
    <col min="8952" max="8952" width="5.7109375" style="1" customWidth="1"/>
    <col min="8953" max="8953" width="9.7109375" style="1" customWidth="1"/>
    <col min="8954" max="8954" width="6.7109375" style="1" customWidth="1"/>
    <col min="8955" max="8955" width="20.7109375" style="1" customWidth="1"/>
    <col min="8956" max="8956" width="40.7109375" style="1" customWidth="1"/>
    <col min="8957" max="8957" width="15.7109375" style="1" customWidth="1"/>
    <col min="8958" max="8958" width="15.5703125" style="1" customWidth="1"/>
    <col min="8959" max="8960" width="13.5703125" style="1" customWidth="1"/>
    <col min="8961" max="9207" width="9.140625" style="1"/>
    <col min="9208" max="9208" width="5.7109375" style="1" customWidth="1"/>
    <col min="9209" max="9209" width="9.7109375" style="1" customWidth="1"/>
    <col min="9210" max="9210" width="6.7109375" style="1" customWidth="1"/>
    <col min="9211" max="9211" width="20.7109375" style="1" customWidth="1"/>
    <col min="9212" max="9212" width="40.7109375" style="1" customWidth="1"/>
    <col min="9213" max="9213" width="15.7109375" style="1" customWidth="1"/>
    <col min="9214" max="9214" width="15.5703125" style="1" customWidth="1"/>
    <col min="9215" max="9216" width="13.5703125" style="1" customWidth="1"/>
    <col min="9217" max="9463" width="9.140625" style="1"/>
    <col min="9464" max="9464" width="5.7109375" style="1" customWidth="1"/>
    <col min="9465" max="9465" width="9.7109375" style="1" customWidth="1"/>
    <col min="9466" max="9466" width="6.7109375" style="1" customWidth="1"/>
    <col min="9467" max="9467" width="20.7109375" style="1" customWidth="1"/>
    <col min="9468" max="9468" width="40.7109375" style="1" customWidth="1"/>
    <col min="9469" max="9469" width="15.7109375" style="1" customWidth="1"/>
    <col min="9470" max="9470" width="15.5703125" style="1" customWidth="1"/>
    <col min="9471" max="9472" width="13.5703125" style="1" customWidth="1"/>
    <col min="9473" max="9719" width="9.140625" style="1"/>
    <col min="9720" max="9720" width="5.7109375" style="1" customWidth="1"/>
    <col min="9721" max="9721" width="9.7109375" style="1" customWidth="1"/>
    <col min="9722" max="9722" width="6.7109375" style="1" customWidth="1"/>
    <col min="9723" max="9723" width="20.7109375" style="1" customWidth="1"/>
    <col min="9724" max="9724" width="40.7109375" style="1" customWidth="1"/>
    <col min="9725" max="9725" width="15.7109375" style="1" customWidth="1"/>
    <col min="9726" max="9726" width="15.5703125" style="1" customWidth="1"/>
    <col min="9727" max="9728" width="13.5703125" style="1" customWidth="1"/>
    <col min="9729" max="9975" width="9.140625" style="1"/>
    <col min="9976" max="9976" width="5.7109375" style="1" customWidth="1"/>
    <col min="9977" max="9977" width="9.7109375" style="1" customWidth="1"/>
    <col min="9978" max="9978" width="6.7109375" style="1" customWidth="1"/>
    <col min="9979" max="9979" width="20.7109375" style="1" customWidth="1"/>
    <col min="9980" max="9980" width="40.7109375" style="1" customWidth="1"/>
    <col min="9981" max="9981" width="15.7109375" style="1" customWidth="1"/>
    <col min="9982" max="9982" width="15.5703125" style="1" customWidth="1"/>
    <col min="9983" max="9984" width="13.5703125" style="1" customWidth="1"/>
    <col min="9985" max="10231" width="9.140625" style="1"/>
    <col min="10232" max="10232" width="5.7109375" style="1" customWidth="1"/>
    <col min="10233" max="10233" width="9.7109375" style="1" customWidth="1"/>
    <col min="10234" max="10234" width="6.7109375" style="1" customWidth="1"/>
    <col min="10235" max="10235" width="20.7109375" style="1" customWidth="1"/>
    <col min="10236" max="10236" width="40.7109375" style="1" customWidth="1"/>
    <col min="10237" max="10237" width="15.7109375" style="1" customWidth="1"/>
    <col min="10238" max="10238" width="15.5703125" style="1" customWidth="1"/>
    <col min="10239" max="10240" width="13.5703125" style="1" customWidth="1"/>
    <col min="10241" max="10487" width="9.140625" style="1"/>
    <col min="10488" max="10488" width="5.7109375" style="1" customWidth="1"/>
    <col min="10489" max="10489" width="9.7109375" style="1" customWidth="1"/>
    <col min="10490" max="10490" width="6.7109375" style="1" customWidth="1"/>
    <col min="10491" max="10491" width="20.7109375" style="1" customWidth="1"/>
    <col min="10492" max="10492" width="40.7109375" style="1" customWidth="1"/>
    <col min="10493" max="10493" width="15.7109375" style="1" customWidth="1"/>
    <col min="10494" max="10494" width="15.5703125" style="1" customWidth="1"/>
    <col min="10495" max="10496" width="13.5703125" style="1" customWidth="1"/>
    <col min="10497" max="10743" width="9.140625" style="1"/>
    <col min="10744" max="10744" width="5.7109375" style="1" customWidth="1"/>
    <col min="10745" max="10745" width="9.7109375" style="1" customWidth="1"/>
    <col min="10746" max="10746" width="6.7109375" style="1" customWidth="1"/>
    <col min="10747" max="10747" width="20.7109375" style="1" customWidth="1"/>
    <col min="10748" max="10748" width="40.7109375" style="1" customWidth="1"/>
    <col min="10749" max="10749" width="15.7109375" style="1" customWidth="1"/>
    <col min="10750" max="10750" width="15.5703125" style="1" customWidth="1"/>
    <col min="10751" max="10752" width="13.5703125" style="1" customWidth="1"/>
    <col min="10753" max="10999" width="9.140625" style="1"/>
    <col min="11000" max="11000" width="5.7109375" style="1" customWidth="1"/>
    <col min="11001" max="11001" width="9.7109375" style="1" customWidth="1"/>
    <col min="11002" max="11002" width="6.7109375" style="1" customWidth="1"/>
    <col min="11003" max="11003" width="20.7109375" style="1" customWidth="1"/>
    <col min="11004" max="11004" width="40.7109375" style="1" customWidth="1"/>
    <col min="11005" max="11005" width="15.7109375" style="1" customWidth="1"/>
    <col min="11006" max="11006" width="15.5703125" style="1" customWidth="1"/>
    <col min="11007" max="11008" width="13.5703125" style="1" customWidth="1"/>
    <col min="11009" max="11255" width="9.140625" style="1"/>
    <col min="11256" max="11256" width="5.7109375" style="1" customWidth="1"/>
    <col min="11257" max="11257" width="9.7109375" style="1" customWidth="1"/>
    <col min="11258" max="11258" width="6.7109375" style="1" customWidth="1"/>
    <col min="11259" max="11259" width="20.7109375" style="1" customWidth="1"/>
    <col min="11260" max="11260" width="40.7109375" style="1" customWidth="1"/>
    <col min="11261" max="11261" width="15.7109375" style="1" customWidth="1"/>
    <col min="11262" max="11262" width="15.5703125" style="1" customWidth="1"/>
    <col min="11263" max="11264" width="13.5703125" style="1" customWidth="1"/>
    <col min="11265" max="11511" width="9.140625" style="1"/>
    <col min="11512" max="11512" width="5.7109375" style="1" customWidth="1"/>
    <col min="11513" max="11513" width="9.7109375" style="1" customWidth="1"/>
    <col min="11514" max="11514" width="6.7109375" style="1" customWidth="1"/>
    <col min="11515" max="11515" width="20.7109375" style="1" customWidth="1"/>
    <col min="11516" max="11516" width="40.7109375" style="1" customWidth="1"/>
    <col min="11517" max="11517" width="15.7109375" style="1" customWidth="1"/>
    <col min="11518" max="11518" width="15.5703125" style="1" customWidth="1"/>
    <col min="11519" max="11520" width="13.5703125" style="1" customWidth="1"/>
    <col min="11521" max="11767" width="9.140625" style="1"/>
    <col min="11768" max="11768" width="5.7109375" style="1" customWidth="1"/>
    <col min="11769" max="11769" width="9.7109375" style="1" customWidth="1"/>
    <col min="11770" max="11770" width="6.7109375" style="1" customWidth="1"/>
    <col min="11771" max="11771" width="20.7109375" style="1" customWidth="1"/>
    <col min="11772" max="11772" width="40.7109375" style="1" customWidth="1"/>
    <col min="11773" max="11773" width="15.7109375" style="1" customWidth="1"/>
    <col min="11774" max="11774" width="15.5703125" style="1" customWidth="1"/>
    <col min="11775" max="11776" width="13.5703125" style="1" customWidth="1"/>
    <col min="11777" max="12023" width="9.140625" style="1"/>
    <col min="12024" max="12024" width="5.7109375" style="1" customWidth="1"/>
    <col min="12025" max="12025" width="9.7109375" style="1" customWidth="1"/>
    <col min="12026" max="12026" width="6.7109375" style="1" customWidth="1"/>
    <col min="12027" max="12027" width="20.7109375" style="1" customWidth="1"/>
    <col min="12028" max="12028" width="40.7109375" style="1" customWidth="1"/>
    <col min="12029" max="12029" width="15.7109375" style="1" customWidth="1"/>
    <col min="12030" max="12030" width="15.5703125" style="1" customWidth="1"/>
    <col min="12031" max="12032" width="13.5703125" style="1" customWidth="1"/>
    <col min="12033" max="12279" width="9.140625" style="1"/>
    <col min="12280" max="12280" width="5.7109375" style="1" customWidth="1"/>
    <col min="12281" max="12281" width="9.7109375" style="1" customWidth="1"/>
    <col min="12282" max="12282" width="6.7109375" style="1" customWidth="1"/>
    <col min="12283" max="12283" width="20.7109375" style="1" customWidth="1"/>
    <col min="12284" max="12284" width="40.7109375" style="1" customWidth="1"/>
    <col min="12285" max="12285" width="15.7109375" style="1" customWidth="1"/>
    <col min="12286" max="12286" width="15.5703125" style="1" customWidth="1"/>
    <col min="12287" max="12288" width="13.5703125" style="1" customWidth="1"/>
    <col min="12289" max="12535" width="9.140625" style="1"/>
    <col min="12536" max="12536" width="5.7109375" style="1" customWidth="1"/>
    <col min="12537" max="12537" width="9.7109375" style="1" customWidth="1"/>
    <col min="12538" max="12538" width="6.7109375" style="1" customWidth="1"/>
    <col min="12539" max="12539" width="20.7109375" style="1" customWidth="1"/>
    <col min="12540" max="12540" width="40.7109375" style="1" customWidth="1"/>
    <col min="12541" max="12541" width="15.7109375" style="1" customWidth="1"/>
    <col min="12542" max="12542" width="15.5703125" style="1" customWidth="1"/>
    <col min="12543" max="12544" width="13.5703125" style="1" customWidth="1"/>
    <col min="12545" max="12791" width="9.140625" style="1"/>
    <col min="12792" max="12792" width="5.7109375" style="1" customWidth="1"/>
    <col min="12793" max="12793" width="9.7109375" style="1" customWidth="1"/>
    <col min="12794" max="12794" width="6.7109375" style="1" customWidth="1"/>
    <col min="12795" max="12795" width="20.7109375" style="1" customWidth="1"/>
    <col min="12796" max="12796" width="40.7109375" style="1" customWidth="1"/>
    <col min="12797" max="12797" width="15.7109375" style="1" customWidth="1"/>
    <col min="12798" max="12798" width="15.5703125" style="1" customWidth="1"/>
    <col min="12799" max="12800" width="13.5703125" style="1" customWidth="1"/>
    <col min="12801" max="13047" width="9.140625" style="1"/>
    <col min="13048" max="13048" width="5.7109375" style="1" customWidth="1"/>
    <col min="13049" max="13049" width="9.7109375" style="1" customWidth="1"/>
    <col min="13050" max="13050" width="6.7109375" style="1" customWidth="1"/>
    <col min="13051" max="13051" width="20.7109375" style="1" customWidth="1"/>
    <col min="13052" max="13052" width="40.7109375" style="1" customWidth="1"/>
    <col min="13053" max="13053" width="15.7109375" style="1" customWidth="1"/>
    <col min="13054" max="13054" width="15.5703125" style="1" customWidth="1"/>
    <col min="13055" max="13056" width="13.5703125" style="1" customWidth="1"/>
    <col min="13057" max="13303" width="9.140625" style="1"/>
    <col min="13304" max="13304" width="5.7109375" style="1" customWidth="1"/>
    <col min="13305" max="13305" width="9.7109375" style="1" customWidth="1"/>
    <col min="13306" max="13306" width="6.7109375" style="1" customWidth="1"/>
    <col min="13307" max="13307" width="20.7109375" style="1" customWidth="1"/>
    <col min="13308" max="13308" width="40.7109375" style="1" customWidth="1"/>
    <col min="13309" max="13309" width="15.7109375" style="1" customWidth="1"/>
    <col min="13310" max="13310" width="15.5703125" style="1" customWidth="1"/>
    <col min="13311" max="13312" width="13.5703125" style="1" customWidth="1"/>
    <col min="13313" max="13559" width="9.140625" style="1"/>
    <col min="13560" max="13560" width="5.7109375" style="1" customWidth="1"/>
    <col min="13561" max="13561" width="9.7109375" style="1" customWidth="1"/>
    <col min="13562" max="13562" width="6.7109375" style="1" customWidth="1"/>
    <col min="13563" max="13563" width="20.7109375" style="1" customWidth="1"/>
    <col min="13564" max="13564" width="40.7109375" style="1" customWidth="1"/>
    <col min="13565" max="13565" width="15.7109375" style="1" customWidth="1"/>
    <col min="13566" max="13566" width="15.5703125" style="1" customWidth="1"/>
    <col min="13567" max="13568" width="13.5703125" style="1" customWidth="1"/>
    <col min="13569" max="13815" width="9.140625" style="1"/>
    <col min="13816" max="13816" width="5.7109375" style="1" customWidth="1"/>
    <col min="13817" max="13817" width="9.7109375" style="1" customWidth="1"/>
    <col min="13818" max="13818" width="6.7109375" style="1" customWidth="1"/>
    <col min="13819" max="13819" width="20.7109375" style="1" customWidth="1"/>
    <col min="13820" max="13820" width="40.7109375" style="1" customWidth="1"/>
    <col min="13821" max="13821" width="15.7109375" style="1" customWidth="1"/>
    <col min="13822" max="13822" width="15.5703125" style="1" customWidth="1"/>
    <col min="13823" max="13824" width="13.5703125" style="1" customWidth="1"/>
    <col min="13825" max="14071" width="9.140625" style="1"/>
    <col min="14072" max="14072" width="5.7109375" style="1" customWidth="1"/>
    <col min="14073" max="14073" width="9.7109375" style="1" customWidth="1"/>
    <col min="14074" max="14074" width="6.7109375" style="1" customWidth="1"/>
    <col min="14075" max="14075" width="20.7109375" style="1" customWidth="1"/>
    <col min="14076" max="14076" width="40.7109375" style="1" customWidth="1"/>
    <col min="14077" max="14077" width="15.7109375" style="1" customWidth="1"/>
    <col min="14078" max="14078" width="15.5703125" style="1" customWidth="1"/>
    <col min="14079" max="14080" width="13.5703125" style="1" customWidth="1"/>
    <col min="14081" max="14327" width="9.140625" style="1"/>
    <col min="14328" max="14328" width="5.7109375" style="1" customWidth="1"/>
    <col min="14329" max="14329" width="9.7109375" style="1" customWidth="1"/>
    <col min="14330" max="14330" width="6.7109375" style="1" customWidth="1"/>
    <col min="14331" max="14331" width="20.7109375" style="1" customWidth="1"/>
    <col min="14332" max="14332" width="40.7109375" style="1" customWidth="1"/>
    <col min="14333" max="14333" width="15.7109375" style="1" customWidth="1"/>
    <col min="14334" max="14334" width="15.5703125" style="1" customWidth="1"/>
    <col min="14335" max="14336" width="13.5703125" style="1" customWidth="1"/>
    <col min="14337" max="14583" width="9.140625" style="1"/>
    <col min="14584" max="14584" width="5.7109375" style="1" customWidth="1"/>
    <col min="14585" max="14585" width="9.7109375" style="1" customWidth="1"/>
    <col min="14586" max="14586" width="6.7109375" style="1" customWidth="1"/>
    <col min="14587" max="14587" width="20.7109375" style="1" customWidth="1"/>
    <col min="14588" max="14588" width="40.7109375" style="1" customWidth="1"/>
    <col min="14589" max="14589" width="15.7109375" style="1" customWidth="1"/>
    <col min="14590" max="14590" width="15.5703125" style="1" customWidth="1"/>
    <col min="14591" max="14592" width="13.5703125" style="1" customWidth="1"/>
    <col min="14593" max="14839" width="9.140625" style="1"/>
    <col min="14840" max="14840" width="5.7109375" style="1" customWidth="1"/>
    <col min="14841" max="14841" width="9.7109375" style="1" customWidth="1"/>
    <col min="14842" max="14842" width="6.7109375" style="1" customWidth="1"/>
    <col min="14843" max="14843" width="20.7109375" style="1" customWidth="1"/>
    <col min="14844" max="14844" width="40.7109375" style="1" customWidth="1"/>
    <col min="14845" max="14845" width="15.7109375" style="1" customWidth="1"/>
    <col min="14846" max="14846" width="15.5703125" style="1" customWidth="1"/>
    <col min="14847" max="14848" width="13.5703125" style="1" customWidth="1"/>
    <col min="14849" max="15095" width="9.140625" style="1"/>
    <col min="15096" max="15096" width="5.7109375" style="1" customWidth="1"/>
    <col min="15097" max="15097" width="9.7109375" style="1" customWidth="1"/>
    <col min="15098" max="15098" width="6.7109375" style="1" customWidth="1"/>
    <col min="15099" max="15099" width="20.7109375" style="1" customWidth="1"/>
    <col min="15100" max="15100" width="40.7109375" style="1" customWidth="1"/>
    <col min="15101" max="15101" width="15.7109375" style="1" customWidth="1"/>
    <col min="15102" max="15102" width="15.5703125" style="1" customWidth="1"/>
    <col min="15103" max="15104" width="13.5703125" style="1" customWidth="1"/>
    <col min="15105" max="15351" width="9.140625" style="1"/>
    <col min="15352" max="15352" width="5.7109375" style="1" customWidth="1"/>
    <col min="15353" max="15353" width="9.7109375" style="1" customWidth="1"/>
    <col min="15354" max="15354" width="6.7109375" style="1" customWidth="1"/>
    <col min="15355" max="15355" width="20.7109375" style="1" customWidth="1"/>
    <col min="15356" max="15356" width="40.7109375" style="1" customWidth="1"/>
    <col min="15357" max="15357" width="15.7109375" style="1" customWidth="1"/>
    <col min="15358" max="15358" width="15.5703125" style="1" customWidth="1"/>
    <col min="15359" max="15360" width="13.5703125" style="1" customWidth="1"/>
    <col min="15361" max="15607" width="9.140625" style="1"/>
    <col min="15608" max="15608" width="5.7109375" style="1" customWidth="1"/>
    <col min="15609" max="15609" width="9.7109375" style="1" customWidth="1"/>
    <col min="15610" max="15610" width="6.7109375" style="1" customWidth="1"/>
    <col min="15611" max="15611" width="20.7109375" style="1" customWidth="1"/>
    <col min="15612" max="15612" width="40.7109375" style="1" customWidth="1"/>
    <col min="15613" max="15613" width="15.7109375" style="1" customWidth="1"/>
    <col min="15614" max="15614" width="15.5703125" style="1" customWidth="1"/>
    <col min="15615" max="15616" width="13.5703125" style="1" customWidth="1"/>
    <col min="15617" max="15863" width="9.140625" style="1"/>
    <col min="15864" max="15864" width="5.7109375" style="1" customWidth="1"/>
    <col min="15865" max="15865" width="9.7109375" style="1" customWidth="1"/>
    <col min="15866" max="15866" width="6.7109375" style="1" customWidth="1"/>
    <col min="15867" max="15867" width="20.7109375" style="1" customWidth="1"/>
    <col min="15868" max="15868" width="40.7109375" style="1" customWidth="1"/>
    <col min="15869" max="15869" width="15.7109375" style="1" customWidth="1"/>
    <col min="15870" max="15870" width="15.5703125" style="1" customWidth="1"/>
    <col min="15871" max="15872" width="13.5703125" style="1" customWidth="1"/>
    <col min="15873" max="16119" width="9.140625" style="1"/>
    <col min="16120" max="16120" width="5.7109375" style="1" customWidth="1"/>
    <col min="16121" max="16121" width="9.7109375" style="1" customWidth="1"/>
    <col min="16122" max="16122" width="6.7109375" style="1" customWidth="1"/>
    <col min="16123" max="16123" width="20.7109375" style="1" customWidth="1"/>
    <col min="16124" max="16124" width="40.7109375" style="1" customWidth="1"/>
    <col min="16125" max="16125" width="15.7109375" style="1" customWidth="1"/>
    <col min="16126" max="16126" width="15.5703125" style="1" customWidth="1"/>
    <col min="16127" max="16128" width="13.5703125" style="1" customWidth="1"/>
    <col min="16129" max="16384" width="9.140625" style="1"/>
  </cols>
  <sheetData>
    <row r="1" spans="1:3" s="43" customFormat="1" ht="38.1" customHeight="1" x14ac:dyDescent="0.25">
      <c r="A1" s="253" t="s">
        <v>87</v>
      </c>
      <c r="B1" s="254"/>
      <c r="C1" s="255"/>
    </row>
    <row r="2" spans="1:3" ht="40.5" customHeight="1" thickBot="1" x14ac:dyDescent="0.25">
      <c r="A2" s="44" t="s">
        <v>50</v>
      </c>
      <c r="B2" s="46" t="s">
        <v>83</v>
      </c>
      <c r="C2" s="47" t="s">
        <v>89</v>
      </c>
    </row>
    <row r="3" spans="1:3" s="48" customFormat="1" ht="20.100000000000001" customHeight="1" x14ac:dyDescent="0.2">
      <c r="A3" s="101">
        <v>1</v>
      </c>
      <c r="B3" s="102" t="s">
        <v>28</v>
      </c>
      <c r="C3" s="103">
        <f>'Seznam strojů'!L78</f>
        <v>0</v>
      </c>
    </row>
    <row r="4" spans="1:3" s="48" customFormat="1" ht="20.100000000000001" customHeight="1" x14ac:dyDescent="0.2">
      <c r="A4" s="101">
        <v>2</v>
      </c>
      <c r="B4" s="104" t="s">
        <v>29</v>
      </c>
      <c r="C4" s="103">
        <f>Armatury!T43</f>
        <v>0</v>
      </c>
    </row>
    <row r="5" spans="1:3" s="48" customFormat="1" ht="20.100000000000001" customHeight="1" x14ac:dyDescent="0.2">
      <c r="A5" s="101">
        <v>3</v>
      </c>
      <c r="B5" s="104" t="s">
        <v>30</v>
      </c>
      <c r="C5" s="103">
        <f>'Prvky MaR'!V19</f>
        <v>0</v>
      </c>
    </row>
    <row r="6" spans="1:3" s="48" customFormat="1" ht="20.100000000000001" customHeight="1" x14ac:dyDescent="0.2">
      <c r="A6" s="101">
        <v>4</v>
      </c>
      <c r="B6" s="104" t="s">
        <v>31</v>
      </c>
      <c r="C6" s="103">
        <f>'SOUPIS POTRUBNÍCH SOUČÁSTÍ'!S207</f>
        <v>0</v>
      </c>
    </row>
    <row r="7" spans="1:3" s="48" customFormat="1" ht="20.100000000000001" customHeight="1" x14ac:dyDescent="0.2">
      <c r="A7" s="101">
        <v>5</v>
      </c>
      <c r="B7" s="104" t="s">
        <v>0</v>
      </c>
      <c r="C7" s="103">
        <f>'Rozpis nátěrů a ozn. zařízení'!N14</f>
        <v>0</v>
      </c>
    </row>
    <row r="8" spans="1:3" s="48" customFormat="1" ht="20.100000000000001" customHeight="1" x14ac:dyDescent="0.2">
      <c r="A8" s="101">
        <v>6</v>
      </c>
      <c r="B8" s="104" t="s">
        <v>633</v>
      </c>
      <c r="C8" s="103">
        <f>'Rozpis izolací zařízení'!P31</f>
        <v>0</v>
      </c>
    </row>
    <row r="9" spans="1:3" s="48" customFormat="1" ht="20.100000000000001" customHeight="1" x14ac:dyDescent="0.2">
      <c r="A9" s="101">
        <v>7</v>
      </c>
      <c r="B9" s="104" t="s">
        <v>634</v>
      </c>
      <c r="C9" s="103">
        <f>'Rozpis nátěrů a ozn. potrubí'!O41</f>
        <v>0</v>
      </c>
    </row>
    <row r="10" spans="1:3" s="48" customFormat="1" ht="20.100000000000001" customHeight="1" x14ac:dyDescent="0.2">
      <c r="A10" s="101">
        <v>8</v>
      </c>
      <c r="B10" s="104" t="s">
        <v>635</v>
      </c>
      <c r="C10" s="103">
        <f>'Rozpis izolací potrubí'!P62</f>
        <v>0</v>
      </c>
    </row>
    <row r="11" spans="1:3" s="48" customFormat="1" ht="20.100000000000001" customHeight="1" x14ac:dyDescent="0.2">
      <c r="A11" s="101">
        <v>9</v>
      </c>
      <c r="B11" s="104" t="s">
        <v>2</v>
      </c>
      <c r="C11" s="240">
        <v>0</v>
      </c>
    </row>
    <row r="12" spans="1:3" s="48" customFormat="1" ht="20.100000000000001" customHeight="1" x14ac:dyDescent="0.2">
      <c r="A12" s="101">
        <v>10</v>
      </c>
      <c r="B12" s="104" t="s">
        <v>636</v>
      </c>
      <c r="C12" s="240">
        <v>0</v>
      </c>
    </row>
    <row r="13" spans="1:3" s="48" customFormat="1" ht="20.100000000000001" customHeight="1" x14ac:dyDescent="0.2">
      <c r="A13" s="101"/>
      <c r="B13" s="104"/>
      <c r="C13" s="105"/>
    </row>
    <row r="14" spans="1:3" s="48" customFormat="1" ht="20.100000000000001" customHeight="1" x14ac:dyDescent="0.2">
      <c r="A14" s="101"/>
      <c r="B14" s="227" t="s">
        <v>637</v>
      </c>
      <c r="C14" s="105"/>
    </row>
    <row r="15" spans="1:3" s="48" customFormat="1" ht="20.100000000000001" customHeight="1" x14ac:dyDescent="0.2">
      <c r="A15" s="101">
        <v>11</v>
      </c>
      <c r="B15" s="104" t="s">
        <v>1</v>
      </c>
      <c r="C15" s="240">
        <v>0</v>
      </c>
    </row>
    <row r="16" spans="1:3" s="48" customFormat="1" ht="20.100000000000001" customHeight="1" x14ac:dyDescent="0.2">
      <c r="A16" s="101">
        <v>12</v>
      </c>
      <c r="B16" s="228" t="s">
        <v>638</v>
      </c>
      <c r="C16" s="240">
        <v>0</v>
      </c>
    </row>
    <row r="17" spans="1:3" s="48" customFormat="1" ht="20.100000000000001" customHeight="1" x14ac:dyDescent="0.2">
      <c r="A17" s="101">
        <v>13</v>
      </c>
      <c r="B17" s="104" t="s">
        <v>639</v>
      </c>
      <c r="C17" s="240">
        <v>0</v>
      </c>
    </row>
    <row r="18" spans="1:3" s="48" customFormat="1" ht="20.100000000000001" customHeight="1" x14ac:dyDescent="0.2">
      <c r="A18" s="101">
        <v>14</v>
      </c>
      <c r="B18" s="104" t="s">
        <v>640</v>
      </c>
      <c r="C18" s="240">
        <v>0</v>
      </c>
    </row>
    <row r="19" spans="1:3" s="48" customFormat="1" ht="20.100000000000001" customHeight="1" x14ac:dyDescent="0.2">
      <c r="A19" s="101">
        <v>15</v>
      </c>
      <c r="B19" s="104" t="s">
        <v>673</v>
      </c>
      <c r="C19" s="240">
        <v>0</v>
      </c>
    </row>
    <row r="20" spans="1:3" s="48" customFormat="1" ht="20.100000000000001" customHeight="1" x14ac:dyDescent="0.2">
      <c r="A20" s="101">
        <v>16</v>
      </c>
      <c r="B20" s="104" t="s">
        <v>642</v>
      </c>
      <c r="C20" s="240">
        <v>0</v>
      </c>
    </row>
    <row r="21" spans="1:3" s="48" customFormat="1" ht="20.100000000000001" customHeight="1" x14ac:dyDescent="0.2">
      <c r="A21" s="101">
        <v>17</v>
      </c>
      <c r="B21" s="104" t="s">
        <v>3</v>
      </c>
      <c r="C21" s="240">
        <v>0</v>
      </c>
    </row>
    <row r="22" spans="1:3" s="48" customFormat="1" ht="20.100000000000001" customHeight="1" x14ac:dyDescent="0.2">
      <c r="A22" s="101">
        <v>18</v>
      </c>
      <c r="B22" s="104" t="s">
        <v>641</v>
      </c>
      <c r="C22" s="240">
        <v>0</v>
      </c>
    </row>
    <row r="23" spans="1:3" s="48" customFormat="1" ht="25.5" x14ac:dyDescent="0.2">
      <c r="A23" s="101">
        <v>19</v>
      </c>
      <c r="B23" s="127" t="s">
        <v>643</v>
      </c>
      <c r="C23" s="240">
        <v>0</v>
      </c>
    </row>
    <row r="24" spans="1:3" s="48" customFormat="1" ht="20.100000000000001" customHeight="1" x14ac:dyDescent="0.2">
      <c r="A24" s="101">
        <v>20</v>
      </c>
      <c r="B24" s="127" t="s">
        <v>653</v>
      </c>
      <c r="C24" s="240">
        <v>0</v>
      </c>
    </row>
    <row r="25" spans="1:3" s="48" customFormat="1" ht="20.100000000000001" customHeight="1" x14ac:dyDescent="0.2">
      <c r="A25" s="101">
        <v>21</v>
      </c>
      <c r="B25" s="104" t="s">
        <v>644</v>
      </c>
      <c r="C25" s="240">
        <v>0</v>
      </c>
    </row>
    <row r="26" spans="1:3" s="48" customFormat="1" ht="20.100000000000001" customHeight="1" x14ac:dyDescent="0.2">
      <c r="A26" s="101">
        <v>22</v>
      </c>
      <c r="B26" s="229" t="s">
        <v>645</v>
      </c>
      <c r="C26" s="240">
        <v>0</v>
      </c>
    </row>
    <row r="27" spans="1:3" s="48" customFormat="1" ht="20.100000000000001" customHeight="1" x14ac:dyDescent="0.2">
      <c r="A27" s="101">
        <v>23</v>
      </c>
      <c r="B27" s="104" t="s">
        <v>646</v>
      </c>
      <c r="C27" s="240">
        <v>0</v>
      </c>
    </row>
    <row r="28" spans="1:3" s="48" customFormat="1" ht="20.100000000000001" customHeight="1" x14ac:dyDescent="0.2">
      <c r="A28" s="101">
        <v>24</v>
      </c>
      <c r="B28" s="104" t="s">
        <v>647</v>
      </c>
      <c r="C28" s="105" t="s">
        <v>649</v>
      </c>
    </row>
    <row r="29" spans="1:3" s="48" customFormat="1" ht="20.100000000000001" customHeight="1" x14ac:dyDescent="0.2">
      <c r="A29" s="101">
        <v>25</v>
      </c>
      <c r="B29" s="104" t="s">
        <v>648</v>
      </c>
      <c r="C29" s="240">
        <v>0</v>
      </c>
    </row>
    <row r="30" spans="1:3" s="48" customFormat="1" ht="20.100000000000001" customHeight="1" x14ac:dyDescent="0.2">
      <c r="A30" s="101"/>
      <c r="B30" s="104"/>
      <c r="C30" s="105"/>
    </row>
    <row r="31" spans="1:3" s="48" customFormat="1" ht="20.100000000000001" customHeight="1" x14ac:dyDescent="0.2">
      <c r="A31" s="101"/>
      <c r="B31" s="106" t="s">
        <v>88</v>
      </c>
      <c r="C31" s="252">
        <f>SUM(C3:C30)</f>
        <v>0</v>
      </c>
    </row>
    <row r="32" spans="1:3" s="48" customFormat="1" ht="20.100000000000001" customHeight="1" x14ac:dyDescent="0.2">
      <c r="A32" s="101"/>
      <c r="B32" s="104"/>
      <c r="C32" s="107"/>
    </row>
    <row r="33" spans="1:3" s="48" customFormat="1" ht="20.100000000000001" customHeight="1" x14ac:dyDescent="0.2">
      <c r="A33" s="101"/>
      <c r="B33" s="104"/>
      <c r="C33" s="107"/>
    </row>
    <row r="34" spans="1:3" s="48" customFormat="1" ht="20.100000000000001" customHeight="1" x14ac:dyDescent="0.2">
      <c r="A34" s="101"/>
      <c r="B34" s="104"/>
      <c r="C34" s="107"/>
    </row>
  </sheetData>
  <mergeCells count="1">
    <mergeCell ref="A1:C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orientation="portrait" r:id="rId1"/>
  <headerFooter>
    <oddHeader xml:space="preserve">&amp;L&amp;"Arial,Obyčejné"&amp;10Investor: &amp;"Arial,Tučné"NEMOCNICE PARDUBICKÉHO KRAJE a.s.&amp;"Arial,Obyčejné"
Akce: &amp;"Arial,Tučné"ZEFEKTIVNĚNÍ VYUŽITÍ TEPLA ZE SPALOVNY&amp;R&amp;"Arial,Obyčejné"&amp;10Dokument:  &amp;"Arial,Tučné"220321-D2-2951
SLEPÝ ROZPOČET&amp;"Arial,Obyčejné"
</oddHeader>
    <oddFooter xml:space="preserve">&amp;L&amp;"Arial,Obyčejné"&amp;10Datum: &amp;"Arial,Tučné"14-09-2022&amp;"Arial,Obyčejné"
Revize: &amp;"Arial,Tučné"A&amp;C&amp;"Arial,Obyčejné"&amp;10Str. &amp;P z &amp;N&amp;R&amp;"Arial,Obyčejné"&amp;10Status:&amp;"Arial,Tučné" DPVZ (PRO VÝBĚR ZHOTOVITELE)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59"/>
  <sheetViews>
    <sheetView zoomScaleNormal="100" zoomScaleSheetLayoutView="100" zoomScalePageLayoutView="80" workbookViewId="0">
      <selection activeCell="A5" sqref="A5"/>
    </sheetView>
  </sheetViews>
  <sheetFormatPr defaultRowHeight="12.75" x14ac:dyDescent="0.2"/>
  <cols>
    <col min="1" max="1" width="5.7109375" style="1" customWidth="1"/>
    <col min="2" max="2" width="9.7109375" style="18" customWidth="1"/>
    <col min="3" max="3" width="6.7109375" style="18" customWidth="1"/>
    <col min="4" max="4" width="25.7109375" style="1" customWidth="1"/>
    <col min="5" max="5" width="40.7109375" style="1" customWidth="1"/>
    <col min="6" max="6" width="15.7109375" style="18" customWidth="1"/>
    <col min="7" max="7" width="15.5703125" style="18" customWidth="1"/>
    <col min="8" max="9" width="13.5703125" style="18" customWidth="1"/>
    <col min="10" max="12" width="11.28515625" style="19" customWidth="1"/>
    <col min="13" max="256" width="9.140625" style="1"/>
    <col min="257" max="257" width="5.7109375" style="1" customWidth="1"/>
    <col min="258" max="258" width="9.7109375" style="1" customWidth="1"/>
    <col min="259" max="259" width="6.7109375" style="1" customWidth="1"/>
    <col min="260" max="260" width="20.7109375" style="1" customWidth="1"/>
    <col min="261" max="261" width="40.7109375" style="1" customWidth="1"/>
    <col min="262" max="262" width="15.7109375" style="1" customWidth="1"/>
    <col min="263" max="263" width="15.5703125" style="1" customWidth="1"/>
    <col min="264" max="265" width="13.5703125" style="1" customWidth="1"/>
    <col min="266" max="512" width="9.140625" style="1"/>
    <col min="513" max="513" width="5.7109375" style="1" customWidth="1"/>
    <col min="514" max="514" width="9.7109375" style="1" customWidth="1"/>
    <col min="515" max="515" width="6.7109375" style="1" customWidth="1"/>
    <col min="516" max="516" width="20.7109375" style="1" customWidth="1"/>
    <col min="517" max="517" width="40.7109375" style="1" customWidth="1"/>
    <col min="518" max="518" width="15.7109375" style="1" customWidth="1"/>
    <col min="519" max="519" width="15.5703125" style="1" customWidth="1"/>
    <col min="520" max="521" width="13.5703125" style="1" customWidth="1"/>
    <col min="522" max="768" width="9.140625" style="1"/>
    <col min="769" max="769" width="5.7109375" style="1" customWidth="1"/>
    <col min="770" max="770" width="9.7109375" style="1" customWidth="1"/>
    <col min="771" max="771" width="6.7109375" style="1" customWidth="1"/>
    <col min="772" max="772" width="20.7109375" style="1" customWidth="1"/>
    <col min="773" max="773" width="40.7109375" style="1" customWidth="1"/>
    <col min="774" max="774" width="15.7109375" style="1" customWidth="1"/>
    <col min="775" max="775" width="15.5703125" style="1" customWidth="1"/>
    <col min="776" max="777" width="13.5703125" style="1" customWidth="1"/>
    <col min="778" max="1024" width="9.140625" style="1"/>
    <col min="1025" max="1025" width="5.7109375" style="1" customWidth="1"/>
    <col min="1026" max="1026" width="9.7109375" style="1" customWidth="1"/>
    <col min="1027" max="1027" width="6.7109375" style="1" customWidth="1"/>
    <col min="1028" max="1028" width="20.7109375" style="1" customWidth="1"/>
    <col min="1029" max="1029" width="40.7109375" style="1" customWidth="1"/>
    <col min="1030" max="1030" width="15.7109375" style="1" customWidth="1"/>
    <col min="1031" max="1031" width="15.5703125" style="1" customWidth="1"/>
    <col min="1032" max="1033" width="13.5703125" style="1" customWidth="1"/>
    <col min="1034" max="1280" width="9.140625" style="1"/>
    <col min="1281" max="1281" width="5.7109375" style="1" customWidth="1"/>
    <col min="1282" max="1282" width="9.7109375" style="1" customWidth="1"/>
    <col min="1283" max="1283" width="6.7109375" style="1" customWidth="1"/>
    <col min="1284" max="1284" width="20.7109375" style="1" customWidth="1"/>
    <col min="1285" max="1285" width="40.7109375" style="1" customWidth="1"/>
    <col min="1286" max="1286" width="15.7109375" style="1" customWidth="1"/>
    <col min="1287" max="1287" width="15.5703125" style="1" customWidth="1"/>
    <col min="1288" max="1289" width="13.5703125" style="1" customWidth="1"/>
    <col min="1290" max="1536" width="9.140625" style="1"/>
    <col min="1537" max="1537" width="5.7109375" style="1" customWidth="1"/>
    <col min="1538" max="1538" width="9.7109375" style="1" customWidth="1"/>
    <col min="1539" max="1539" width="6.7109375" style="1" customWidth="1"/>
    <col min="1540" max="1540" width="20.7109375" style="1" customWidth="1"/>
    <col min="1541" max="1541" width="40.7109375" style="1" customWidth="1"/>
    <col min="1542" max="1542" width="15.7109375" style="1" customWidth="1"/>
    <col min="1543" max="1543" width="15.5703125" style="1" customWidth="1"/>
    <col min="1544" max="1545" width="13.5703125" style="1" customWidth="1"/>
    <col min="1546" max="1792" width="9.140625" style="1"/>
    <col min="1793" max="1793" width="5.7109375" style="1" customWidth="1"/>
    <col min="1794" max="1794" width="9.7109375" style="1" customWidth="1"/>
    <col min="1795" max="1795" width="6.7109375" style="1" customWidth="1"/>
    <col min="1796" max="1796" width="20.7109375" style="1" customWidth="1"/>
    <col min="1797" max="1797" width="40.7109375" style="1" customWidth="1"/>
    <col min="1798" max="1798" width="15.7109375" style="1" customWidth="1"/>
    <col min="1799" max="1799" width="15.5703125" style="1" customWidth="1"/>
    <col min="1800" max="1801" width="13.5703125" style="1" customWidth="1"/>
    <col min="1802" max="2048" width="9.140625" style="1"/>
    <col min="2049" max="2049" width="5.7109375" style="1" customWidth="1"/>
    <col min="2050" max="2050" width="9.7109375" style="1" customWidth="1"/>
    <col min="2051" max="2051" width="6.7109375" style="1" customWidth="1"/>
    <col min="2052" max="2052" width="20.7109375" style="1" customWidth="1"/>
    <col min="2053" max="2053" width="40.7109375" style="1" customWidth="1"/>
    <col min="2054" max="2054" width="15.7109375" style="1" customWidth="1"/>
    <col min="2055" max="2055" width="15.5703125" style="1" customWidth="1"/>
    <col min="2056" max="2057" width="13.5703125" style="1" customWidth="1"/>
    <col min="2058" max="2304" width="9.140625" style="1"/>
    <col min="2305" max="2305" width="5.7109375" style="1" customWidth="1"/>
    <col min="2306" max="2306" width="9.7109375" style="1" customWidth="1"/>
    <col min="2307" max="2307" width="6.7109375" style="1" customWidth="1"/>
    <col min="2308" max="2308" width="20.7109375" style="1" customWidth="1"/>
    <col min="2309" max="2309" width="40.7109375" style="1" customWidth="1"/>
    <col min="2310" max="2310" width="15.7109375" style="1" customWidth="1"/>
    <col min="2311" max="2311" width="15.5703125" style="1" customWidth="1"/>
    <col min="2312" max="2313" width="13.5703125" style="1" customWidth="1"/>
    <col min="2314" max="2560" width="9.140625" style="1"/>
    <col min="2561" max="2561" width="5.7109375" style="1" customWidth="1"/>
    <col min="2562" max="2562" width="9.7109375" style="1" customWidth="1"/>
    <col min="2563" max="2563" width="6.7109375" style="1" customWidth="1"/>
    <col min="2564" max="2564" width="20.7109375" style="1" customWidth="1"/>
    <col min="2565" max="2565" width="40.7109375" style="1" customWidth="1"/>
    <col min="2566" max="2566" width="15.7109375" style="1" customWidth="1"/>
    <col min="2567" max="2567" width="15.5703125" style="1" customWidth="1"/>
    <col min="2568" max="2569" width="13.5703125" style="1" customWidth="1"/>
    <col min="2570" max="2816" width="9.140625" style="1"/>
    <col min="2817" max="2817" width="5.7109375" style="1" customWidth="1"/>
    <col min="2818" max="2818" width="9.7109375" style="1" customWidth="1"/>
    <col min="2819" max="2819" width="6.7109375" style="1" customWidth="1"/>
    <col min="2820" max="2820" width="20.7109375" style="1" customWidth="1"/>
    <col min="2821" max="2821" width="40.7109375" style="1" customWidth="1"/>
    <col min="2822" max="2822" width="15.7109375" style="1" customWidth="1"/>
    <col min="2823" max="2823" width="15.5703125" style="1" customWidth="1"/>
    <col min="2824" max="2825" width="13.5703125" style="1" customWidth="1"/>
    <col min="2826" max="3072" width="9.140625" style="1"/>
    <col min="3073" max="3073" width="5.7109375" style="1" customWidth="1"/>
    <col min="3074" max="3074" width="9.7109375" style="1" customWidth="1"/>
    <col min="3075" max="3075" width="6.7109375" style="1" customWidth="1"/>
    <col min="3076" max="3076" width="20.7109375" style="1" customWidth="1"/>
    <col min="3077" max="3077" width="40.7109375" style="1" customWidth="1"/>
    <col min="3078" max="3078" width="15.7109375" style="1" customWidth="1"/>
    <col min="3079" max="3079" width="15.5703125" style="1" customWidth="1"/>
    <col min="3080" max="3081" width="13.5703125" style="1" customWidth="1"/>
    <col min="3082" max="3328" width="9.140625" style="1"/>
    <col min="3329" max="3329" width="5.7109375" style="1" customWidth="1"/>
    <col min="3330" max="3330" width="9.7109375" style="1" customWidth="1"/>
    <col min="3331" max="3331" width="6.7109375" style="1" customWidth="1"/>
    <col min="3332" max="3332" width="20.7109375" style="1" customWidth="1"/>
    <col min="3333" max="3333" width="40.7109375" style="1" customWidth="1"/>
    <col min="3334" max="3334" width="15.7109375" style="1" customWidth="1"/>
    <col min="3335" max="3335" width="15.5703125" style="1" customWidth="1"/>
    <col min="3336" max="3337" width="13.5703125" style="1" customWidth="1"/>
    <col min="3338" max="3584" width="9.140625" style="1"/>
    <col min="3585" max="3585" width="5.7109375" style="1" customWidth="1"/>
    <col min="3586" max="3586" width="9.7109375" style="1" customWidth="1"/>
    <col min="3587" max="3587" width="6.7109375" style="1" customWidth="1"/>
    <col min="3588" max="3588" width="20.7109375" style="1" customWidth="1"/>
    <col min="3589" max="3589" width="40.7109375" style="1" customWidth="1"/>
    <col min="3590" max="3590" width="15.7109375" style="1" customWidth="1"/>
    <col min="3591" max="3591" width="15.5703125" style="1" customWidth="1"/>
    <col min="3592" max="3593" width="13.5703125" style="1" customWidth="1"/>
    <col min="3594" max="3840" width="9.140625" style="1"/>
    <col min="3841" max="3841" width="5.7109375" style="1" customWidth="1"/>
    <col min="3842" max="3842" width="9.7109375" style="1" customWidth="1"/>
    <col min="3843" max="3843" width="6.7109375" style="1" customWidth="1"/>
    <col min="3844" max="3844" width="20.7109375" style="1" customWidth="1"/>
    <col min="3845" max="3845" width="40.7109375" style="1" customWidth="1"/>
    <col min="3846" max="3846" width="15.7109375" style="1" customWidth="1"/>
    <col min="3847" max="3847" width="15.5703125" style="1" customWidth="1"/>
    <col min="3848" max="3849" width="13.5703125" style="1" customWidth="1"/>
    <col min="3850" max="4096" width="9.140625" style="1"/>
    <col min="4097" max="4097" width="5.7109375" style="1" customWidth="1"/>
    <col min="4098" max="4098" width="9.7109375" style="1" customWidth="1"/>
    <col min="4099" max="4099" width="6.7109375" style="1" customWidth="1"/>
    <col min="4100" max="4100" width="20.7109375" style="1" customWidth="1"/>
    <col min="4101" max="4101" width="40.7109375" style="1" customWidth="1"/>
    <col min="4102" max="4102" width="15.7109375" style="1" customWidth="1"/>
    <col min="4103" max="4103" width="15.5703125" style="1" customWidth="1"/>
    <col min="4104" max="4105" width="13.5703125" style="1" customWidth="1"/>
    <col min="4106" max="4352" width="9.140625" style="1"/>
    <col min="4353" max="4353" width="5.7109375" style="1" customWidth="1"/>
    <col min="4354" max="4354" width="9.7109375" style="1" customWidth="1"/>
    <col min="4355" max="4355" width="6.7109375" style="1" customWidth="1"/>
    <col min="4356" max="4356" width="20.7109375" style="1" customWidth="1"/>
    <col min="4357" max="4357" width="40.7109375" style="1" customWidth="1"/>
    <col min="4358" max="4358" width="15.7109375" style="1" customWidth="1"/>
    <col min="4359" max="4359" width="15.5703125" style="1" customWidth="1"/>
    <col min="4360" max="4361" width="13.5703125" style="1" customWidth="1"/>
    <col min="4362" max="4608" width="9.140625" style="1"/>
    <col min="4609" max="4609" width="5.7109375" style="1" customWidth="1"/>
    <col min="4610" max="4610" width="9.7109375" style="1" customWidth="1"/>
    <col min="4611" max="4611" width="6.7109375" style="1" customWidth="1"/>
    <col min="4612" max="4612" width="20.7109375" style="1" customWidth="1"/>
    <col min="4613" max="4613" width="40.7109375" style="1" customWidth="1"/>
    <col min="4614" max="4614" width="15.7109375" style="1" customWidth="1"/>
    <col min="4615" max="4615" width="15.5703125" style="1" customWidth="1"/>
    <col min="4616" max="4617" width="13.5703125" style="1" customWidth="1"/>
    <col min="4618" max="4864" width="9.140625" style="1"/>
    <col min="4865" max="4865" width="5.7109375" style="1" customWidth="1"/>
    <col min="4866" max="4866" width="9.7109375" style="1" customWidth="1"/>
    <col min="4867" max="4867" width="6.7109375" style="1" customWidth="1"/>
    <col min="4868" max="4868" width="20.7109375" style="1" customWidth="1"/>
    <col min="4869" max="4869" width="40.7109375" style="1" customWidth="1"/>
    <col min="4870" max="4870" width="15.7109375" style="1" customWidth="1"/>
    <col min="4871" max="4871" width="15.5703125" style="1" customWidth="1"/>
    <col min="4872" max="4873" width="13.5703125" style="1" customWidth="1"/>
    <col min="4874" max="5120" width="9.140625" style="1"/>
    <col min="5121" max="5121" width="5.7109375" style="1" customWidth="1"/>
    <col min="5122" max="5122" width="9.7109375" style="1" customWidth="1"/>
    <col min="5123" max="5123" width="6.7109375" style="1" customWidth="1"/>
    <col min="5124" max="5124" width="20.7109375" style="1" customWidth="1"/>
    <col min="5125" max="5125" width="40.7109375" style="1" customWidth="1"/>
    <col min="5126" max="5126" width="15.7109375" style="1" customWidth="1"/>
    <col min="5127" max="5127" width="15.5703125" style="1" customWidth="1"/>
    <col min="5128" max="5129" width="13.5703125" style="1" customWidth="1"/>
    <col min="5130" max="5376" width="9.140625" style="1"/>
    <col min="5377" max="5377" width="5.7109375" style="1" customWidth="1"/>
    <col min="5378" max="5378" width="9.7109375" style="1" customWidth="1"/>
    <col min="5379" max="5379" width="6.7109375" style="1" customWidth="1"/>
    <col min="5380" max="5380" width="20.7109375" style="1" customWidth="1"/>
    <col min="5381" max="5381" width="40.7109375" style="1" customWidth="1"/>
    <col min="5382" max="5382" width="15.7109375" style="1" customWidth="1"/>
    <col min="5383" max="5383" width="15.5703125" style="1" customWidth="1"/>
    <col min="5384" max="5385" width="13.5703125" style="1" customWidth="1"/>
    <col min="5386" max="5632" width="9.140625" style="1"/>
    <col min="5633" max="5633" width="5.7109375" style="1" customWidth="1"/>
    <col min="5634" max="5634" width="9.7109375" style="1" customWidth="1"/>
    <col min="5635" max="5635" width="6.7109375" style="1" customWidth="1"/>
    <col min="5636" max="5636" width="20.7109375" style="1" customWidth="1"/>
    <col min="5637" max="5637" width="40.7109375" style="1" customWidth="1"/>
    <col min="5638" max="5638" width="15.7109375" style="1" customWidth="1"/>
    <col min="5639" max="5639" width="15.5703125" style="1" customWidth="1"/>
    <col min="5640" max="5641" width="13.5703125" style="1" customWidth="1"/>
    <col min="5642" max="5888" width="9.140625" style="1"/>
    <col min="5889" max="5889" width="5.7109375" style="1" customWidth="1"/>
    <col min="5890" max="5890" width="9.7109375" style="1" customWidth="1"/>
    <col min="5891" max="5891" width="6.7109375" style="1" customWidth="1"/>
    <col min="5892" max="5892" width="20.7109375" style="1" customWidth="1"/>
    <col min="5893" max="5893" width="40.7109375" style="1" customWidth="1"/>
    <col min="5894" max="5894" width="15.7109375" style="1" customWidth="1"/>
    <col min="5895" max="5895" width="15.5703125" style="1" customWidth="1"/>
    <col min="5896" max="5897" width="13.5703125" style="1" customWidth="1"/>
    <col min="5898" max="6144" width="9.140625" style="1"/>
    <col min="6145" max="6145" width="5.7109375" style="1" customWidth="1"/>
    <col min="6146" max="6146" width="9.7109375" style="1" customWidth="1"/>
    <col min="6147" max="6147" width="6.7109375" style="1" customWidth="1"/>
    <col min="6148" max="6148" width="20.7109375" style="1" customWidth="1"/>
    <col min="6149" max="6149" width="40.7109375" style="1" customWidth="1"/>
    <col min="6150" max="6150" width="15.7109375" style="1" customWidth="1"/>
    <col min="6151" max="6151" width="15.5703125" style="1" customWidth="1"/>
    <col min="6152" max="6153" width="13.5703125" style="1" customWidth="1"/>
    <col min="6154" max="6400" width="9.140625" style="1"/>
    <col min="6401" max="6401" width="5.7109375" style="1" customWidth="1"/>
    <col min="6402" max="6402" width="9.7109375" style="1" customWidth="1"/>
    <col min="6403" max="6403" width="6.7109375" style="1" customWidth="1"/>
    <col min="6404" max="6404" width="20.7109375" style="1" customWidth="1"/>
    <col min="6405" max="6405" width="40.7109375" style="1" customWidth="1"/>
    <col min="6406" max="6406" width="15.7109375" style="1" customWidth="1"/>
    <col min="6407" max="6407" width="15.5703125" style="1" customWidth="1"/>
    <col min="6408" max="6409" width="13.5703125" style="1" customWidth="1"/>
    <col min="6410" max="6656" width="9.140625" style="1"/>
    <col min="6657" max="6657" width="5.7109375" style="1" customWidth="1"/>
    <col min="6658" max="6658" width="9.7109375" style="1" customWidth="1"/>
    <col min="6659" max="6659" width="6.7109375" style="1" customWidth="1"/>
    <col min="6660" max="6660" width="20.7109375" style="1" customWidth="1"/>
    <col min="6661" max="6661" width="40.7109375" style="1" customWidth="1"/>
    <col min="6662" max="6662" width="15.7109375" style="1" customWidth="1"/>
    <col min="6663" max="6663" width="15.5703125" style="1" customWidth="1"/>
    <col min="6664" max="6665" width="13.5703125" style="1" customWidth="1"/>
    <col min="6666" max="6912" width="9.140625" style="1"/>
    <col min="6913" max="6913" width="5.7109375" style="1" customWidth="1"/>
    <col min="6914" max="6914" width="9.7109375" style="1" customWidth="1"/>
    <col min="6915" max="6915" width="6.7109375" style="1" customWidth="1"/>
    <col min="6916" max="6916" width="20.7109375" style="1" customWidth="1"/>
    <col min="6917" max="6917" width="40.7109375" style="1" customWidth="1"/>
    <col min="6918" max="6918" width="15.7109375" style="1" customWidth="1"/>
    <col min="6919" max="6919" width="15.5703125" style="1" customWidth="1"/>
    <col min="6920" max="6921" width="13.5703125" style="1" customWidth="1"/>
    <col min="6922" max="7168" width="9.140625" style="1"/>
    <col min="7169" max="7169" width="5.7109375" style="1" customWidth="1"/>
    <col min="7170" max="7170" width="9.7109375" style="1" customWidth="1"/>
    <col min="7171" max="7171" width="6.7109375" style="1" customWidth="1"/>
    <col min="7172" max="7172" width="20.7109375" style="1" customWidth="1"/>
    <col min="7173" max="7173" width="40.7109375" style="1" customWidth="1"/>
    <col min="7174" max="7174" width="15.7109375" style="1" customWidth="1"/>
    <col min="7175" max="7175" width="15.5703125" style="1" customWidth="1"/>
    <col min="7176" max="7177" width="13.5703125" style="1" customWidth="1"/>
    <col min="7178" max="7424" width="9.140625" style="1"/>
    <col min="7425" max="7425" width="5.7109375" style="1" customWidth="1"/>
    <col min="7426" max="7426" width="9.7109375" style="1" customWidth="1"/>
    <col min="7427" max="7427" width="6.7109375" style="1" customWidth="1"/>
    <col min="7428" max="7428" width="20.7109375" style="1" customWidth="1"/>
    <col min="7429" max="7429" width="40.7109375" style="1" customWidth="1"/>
    <col min="7430" max="7430" width="15.7109375" style="1" customWidth="1"/>
    <col min="7431" max="7431" width="15.5703125" style="1" customWidth="1"/>
    <col min="7432" max="7433" width="13.5703125" style="1" customWidth="1"/>
    <col min="7434" max="7680" width="9.140625" style="1"/>
    <col min="7681" max="7681" width="5.7109375" style="1" customWidth="1"/>
    <col min="7682" max="7682" width="9.7109375" style="1" customWidth="1"/>
    <col min="7683" max="7683" width="6.7109375" style="1" customWidth="1"/>
    <col min="7684" max="7684" width="20.7109375" style="1" customWidth="1"/>
    <col min="7685" max="7685" width="40.7109375" style="1" customWidth="1"/>
    <col min="7686" max="7686" width="15.7109375" style="1" customWidth="1"/>
    <col min="7687" max="7687" width="15.5703125" style="1" customWidth="1"/>
    <col min="7688" max="7689" width="13.5703125" style="1" customWidth="1"/>
    <col min="7690" max="7936" width="9.140625" style="1"/>
    <col min="7937" max="7937" width="5.7109375" style="1" customWidth="1"/>
    <col min="7938" max="7938" width="9.7109375" style="1" customWidth="1"/>
    <col min="7939" max="7939" width="6.7109375" style="1" customWidth="1"/>
    <col min="7940" max="7940" width="20.7109375" style="1" customWidth="1"/>
    <col min="7941" max="7941" width="40.7109375" style="1" customWidth="1"/>
    <col min="7942" max="7942" width="15.7109375" style="1" customWidth="1"/>
    <col min="7943" max="7943" width="15.5703125" style="1" customWidth="1"/>
    <col min="7944" max="7945" width="13.5703125" style="1" customWidth="1"/>
    <col min="7946" max="8192" width="9.140625" style="1"/>
    <col min="8193" max="8193" width="5.7109375" style="1" customWidth="1"/>
    <col min="8194" max="8194" width="9.7109375" style="1" customWidth="1"/>
    <col min="8195" max="8195" width="6.7109375" style="1" customWidth="1"/>
    <col min="8196" max="8196" width="20.7109375" style="1" customWidth="1"/>
    <col min="8197" max="8197" width="40.7109375" style="1" customWidth="1"/>
    <col min="8198" max="8198" width="15.7109375" style="1" customWidth="1"/>
    <col min="8199" max="8199" width="15.5703125" style="1" customWidth="1"/>
    <col min="8200" max="8201" width="13.5703125" style="1" customWidth="1"/>
    <col min="8202" max="8448" width="9.140625" style="1"/>
    <col min="8449" max="8449" width="5.7109375" style="1" customWidth="1"/>
    <col min="8450" max="8450" width="9.7109375" style="1" customWidth="1"/>
    <col min="8451" max="8451" width="6.7109375" style="1" customWidth="1"/>
    <col min="8452" max="8452" width="20.7109375" style="1" customWidth="1"/>
    <col min="8453" max="8453" width="40.7109375" style="1" customWidth="1"/>
    <col min="8454" max="8454" width="15.7109375" style="1" customWidth="1"/>
    <col min="8455" max="8455" width="15.5703125" style="1" customWidth="1"/>
    <col min="8456" max="8457" width="13.5703125" style="1" customWidth="1"/>
    <col min="8458" max="8704" width="9.140625" style="1"/>
    <col min="8705" max="8705" width="5.7109375" style="1" customWidth="1"/>
    <col min="8706" max="8706" width="9.7109375" style="1" customWidth="1"/>
    <col min="8707" max="8707" width="6.7109375" style="1" customWidth="1"/>
    <col min="8708" max="8708" width="20.7109375" style="1" customWidth="1"/>
    <col min="8709" max="8709" width="40.7109375" style="1" customWidth="1"/>
    <col min="8710" max="8710" width="15.7109375" style="1" customWidth="1"/>
    <col min="8711" max="8711" width="15.5703125" style="1" customWidth="1"/>
    <col min="8712" max="8713" width="13.5703125" style="1" customWidth="1"/>
    <col min="8714" max="8960" width="9.140625" style="1"/>
    <col min="8961" max="8961" width="5.7109375" style="1" customWidth="1"/>
    <col min="8962" max="8962" width="9.7109375" style="1" customWidth="1"/>
    <col min="8963" max="8963" width="6.7109375" style="1" customWidth="1"/>
    <col min="8964" max="8964" width="20.7109375" style="1" customWidth="1"/>
    <col min="8965" max="8965" width="40.7109375" style="1" customWidth="1"/>
    <col min="8966" max="8966" width="15.7109375" style="1" customWidth="1"/>
    <col min="8967" max="8967" width="15.5703125" style="1" customWidth="1"/>
    <col min="8968" max="8969" width="13.5703125" style="1" customWidth="1"/>
    <col min="8970" max="9216" width="9.140625" style="1"/>
    <col min="9217" max="9217" width="5.7109375" style="1" customWidth="1"/>
    <col min="9218" max="9218" width="9.7109375" style="1" customWidth="1"/>
    <col min="9219" max="9219" width="6.7109375" style="1" customWidth="1"/>
    <col min="9220" max="9220" width="20.7109375" style="1" customWidth="1"/>
    <col min="9221" max="9221" width="40.7109375" style="1" customWidth="1"/>
    <col min="9222" max="9222" width="15.7109375" style="1" customWidth="1"/>
    <col min="9223" max="9223" width="15.5703125" style="1" customWidth="1"/>
    <col min="9224" max="9225" width="13.5703125" style="1" customWidth="1"/>
    <col min="9226" max="9472" width="9.140625" style="1"/>
    <col min="9473" max="9473" width="5.7109375" style="1" customWidth="1"/>
    <col min="9474" max="9474" width="9.7109375" style="1" customWidth="1"/>
    <col min="9475" max="9475" width="6.7109375" style="1" customWidth="1"/>
    <col min="9476" max="9476" width="20.7109375" style="1" customWidth="1"/>
    <col min="9477" max="9477" width="40.7109375" style="1" customWidth="1"/>
    <col min="9478" max="9478" width="15.7109375" style="1" customWidth="1"/>
    <col min="9479" max="9479" width="15.5703125" style="1" customWidth="1"/>
    <col min="9480" max="9481" width="13.5703125" style="1" customWidth="1"/>
    <col min="9482" max="9728" width="9.140625" style="1"/>
    <col min="9729" max="9729" width="5.7109375" style="1" customWidth="1"/>
    <col min="9730" max="9730" width="9.7109375" style="1" customWidth="1"/>
    <col min="9731" max="9731" width="6.7109375" style="1" customWidth="1"/>
    <col min="9732" max="9732" width="20.7109375" style="1" customWidth="1"/>
    <col min="9733" max="9733" width="40.7109375" style="1" customWidth="1"/>
    <col min="9734" max="9734" width="15.7109375" style="1" customWidth="1"/>
    <col min="9735" max="9735" width="15.5703125" style="1" customWidth="1"/>
    <col min="9736" max="9737" width="13.5703125" style="1" customWidth="1"/>
    <col min="9738" max="9984" width="9.140625" style="1"/>
    <col min="9985" max="9985" width="5.7109375" style="1" customWidth="1"/>
    <col min="9986" max="9986" width="9.7109375" style="1" customWidth="1"/>
    <col min="9987" max="9987" width="6.7109375" style="1" customWidth="1"/>
    <col min="9988" max="9988" width="20.7109375" style="1" customWidth="1"/>
    <col min="9989" max="9989" width="40.7109375" style="1" customWidth="1"/>
    <col min="9990" max="9990" width="15.7109375" style="1" customWidth="1"/>
    <col min="9991" max="9991" width="15.5703125" style="1" customWidth="1"/>
    <col min="9992" max="9993" width="13.5703125" style="1" customWidth="1"/>
    <col min="9994" max="10240" width="9.140625" style="1"/>
    <col min="10241" max="10241" width="5.7109375" style="1" customWidth="1"/>
    <col min="10242" max="10242" width="9.7109375" style="1" customWidth="1"/>
    <col min="10243" max="10243" width="6.7109375" style="1" customWidth="1"/>
    <col min="10244" max="10244" width="20.7109375" style="1" customWidth="1"/>
    <col min="10245" max="10245" width="40.7109375" style="1" customWidth="1"/>
    <col min="10246" max="10246" width="15.7109375" style="1" customWidth="1"/>
    <col min="10247" max="10247" width="15.5703125" style="1" customWidth="1"/>
    <col min="10248" max="10249" width="13.5703125" style="1" customWidth="1"/>
    <col min="10250" max="10496" width="9.140625" style="1"/>
    <col min="10497" max="10497" width="5.7109375" style="1" customWidth="1"/>
    <col min="10498" max="10498" width="9.7109375" style="1" customWidth="1"/>
    <col min="10499" max="10499" width="6.7109375" style="1" customWidth="1"/>
    <col min="10500" max="10500" width="20.7109375" style="1" customWidth="1"/>
    <col min="10501" max="10501" width="40.7109375" style="1" customWidth="1"/>
    <col min="10502" max="10502" width="15.7109375" style="1" customWidth="1"/>
    <col min="10503" max="10503" width="15.5703125" style="1" customWidth="1"/>
    <col min="10504" max="10505" width="13.5703125" style="1" customWidth="1"/>
    <col min="10506" max="10752" width="9.140625" style="1"/>
    <col min="10753" max="10753" width="5.7109375" style="1" customWidth="1"/>
    <col min="10754" max="10754" width="9.7109375" style="1" customWidth="1"/>
    <col min="10755" max="10755" width="6.7109375" style="1" customWidth="1"/>
    <col min="10756" max="10756" width="20.7109375" style="1" customWidth="1"/>
    <col min="10757" max="10757" width="40.7109375" style="1" customWidth="1"/>
    <col min="10758" max="10758" width="15.7109375" style="1" customWidth="1"/>
    <col min="10759" max="10759" width="15.5703125" style="1" customWidth="1"/>
    <col min="10760" max="10761" width="13.5703125" style="1" customWidth="1"/>
    <col min="10762" max="11008" width="9.140625" style="1"/>
    <col min="11009" max="11009" width="5.7109375" style="1" customWidth="1"/>
    <col min="11010" max="11010" width="9.7109375" style="1" customWidth="1"/>
    <col min="11011" max="11011" width="6.7109375" style="1" customWidth="1"/>
    <col min="11012" max="11012" width="20.7109375" style="1" customWidth="1"/>
    <col min="11013" max="11013" width="40.7109375" style="1" customWidth="1"/>
    <col min="11014" max="11014" width="15.7109375" style="1" customWidth="1"/>
    <col min="11015" max="11015" width="15.5703125" style="1" customWidth="1"/>
    <col min="11016" max="11017" width="13.5703125" style="1" customWidth="1"/>
    <col min="11018" max="11264" width="9.140625" style="1"/>
    <col min="11265" max="11265" width="5.7109375" style="1" customWidth="1"/>
    <col min="11266" max="11266" width="9.7109375" style="1" customWidth="1"/>
    <col min="11267" max="11267" width="6.7109375" style="1" customWidth="1"/>
    <col min="11268" max="11268" width="20.7109375" style="1" customWidth="1"/>
    <col min="11269" max="11269" width="40.7109375" style="1" customWidth="1"/>
    <col min="11270" max="11270" width="15.7109375" style="1" customWidth="1"/>
    <col min="11271" max="11271" width="15.5703125" style="1" customWidth="1"/>
    <col min="11272" max="11273" width="13.5703125" style="1" customWidth="1"/>
    <col min="11274" max="11520" width="9.140625" style="1"/>
    <col min="11521" max="11521" width="5.7109375" style="1" customWidth="1"/>
    <col min="11522" max="11522" width="9.7109375" style="1" customWidth="1"/>
    <col min="11523" max="11523" width="6.7109375" style="1" customWidth="1"/>
    <col min="11524" max="11524" width="20.7109375" style="1" customWidth="1"/>
    <col min="11525" max="11525" width="40.7109375" style="1" customWidth="1"/>
    <col min="11526" max="11526" width="15.7109375" style="1" customWidth="1"/>
    <col min="11527" max="11527" width="15.5703125" style="1" customWidth="1"/>
    <col min="11528" max="11529" width="13.5703125" style="1" customWidth="1"/>
    <col min="11530" max="11776" width="9.140625" style="1"/>
    <col min="11777" max="11777" width="5.7109375" style="1" customWidth="1"/>
    <col min="11778" max="11778" width="9.7109375" style="1" customWidth="1"/>
    <col min="11779" max="11779" width="6.7109375" style="1" customWidth="1"/>
    <col min="11780" max="11780" width="20.7109375" style="1" customWidth="1"/>
    <col min="11781" max="11781" width="40.7109375" style="1" customWidth="1"/>
    <col min="11782" max="11782" width="15.7109375" style="1" customWidth="1"/>
    <col min="11783" max="11783" width="15.5703125" style="1" customWidth="1"/>
    <col min="11784" max="11785" width="13.5703125" style="1" customWidth="1"/>
    <col min="11786" max="12032" width="9.140625" style="1"/>
    <col min="12033" max="12033" width="5.7109375" style="1" customWidth="1"/>
    <col min="12034" max="12034" width="9.7109375" style="1" customWidth="1"/>
    <col min="12035" max="12035" width="6.7109375" style="1" customWidth="1"/>
    <col min="12036" max="12036" width="20.7109375" style="1" customWidth="1"/>
    <col min="12037" max="12037" width="40.7109375" style="1" customWidth="1"/>
    <col min="12038" max="12038" width="15.7109375" style="1" customWidth="1"/>
    <col min="12039" max="12039" width="15.5703125" style="1" customWidth="1"/>
    <col min="12040" max="12041" width="13.5703125" style="1" customWidth="1"/>
    <col min="12042" max="12288" width="9.140625" style="1"/>
    <col min="12289" max="12289" width="5.7109375" style="1" customWidth="1"/>
    <col min="12290" max="12290" width="9.7109375" style="1" customWidth="1"/>
    <col min="12291" max="12291" width="6.7109375" style="1" customWidth="1"/>
    <col min="12292" max="12292" width="20.7109375" style="1" customWidth="1"/>
    <col min="12293" max="12293" width="40.7109375" style="1" customWidth="1"/>
    <col min="12294" max="12294" width="15.7109375" style="1" customWidth="1"/>
    <col min="12295" max="12295" width="15.5703125" style="1" customWidth="1"/>
    <col min="12296" max="12297" width="13.5703125" style="1" customWidth="1"/>
    <col min="12298" max="12544" width="9.140625" style="1"/>
    <col min="12545" max="12545" width="5.7109375" style="1" customWidth="1"/>
    <col min="12546" max="12546" width="9.7109375" style="1" customWidth="1"/>
    <col min="12547" max="12547" width="6.7109375" style="1" customWidth="1"/>
    <col min="12548" max="12548" width="20.7109375" style="1" customWidth="1"/>
    <col min="12549" max="12549" width="40.7109375" style="1" customWidth="1"/>
    <col min="12550" max="12550" width="15.7109375" style="1" customWidth="1"/>
    <col min="12551" max="12551" width="15.5703125" style="1" customWidth="1"/>
    <col min="12552" max="12553" width="13.5703125" style="1" customWidth="1"/>
    <col min="12554" max="12800" width="9.140625" style="1"/>
    <col min="12801" max="12801" width="5.7109375" style="1" customWidth="1"/>
    <col min="12802" max="12802" width="9.7109375" style="1" customWidth="1"/>
    <col min="12803" max="12803" width="6.7109375" style="1" customWidth="1"/>
    <col min="12804" max="12804" width="20.7109375" style="1" customWidth="1"/>
    <col min="12805" max="12805" width="40.7109375" style="1" customWidth="1"/>
    <col min="12806" max="12806" width="15.7109375" style="1" customWidth="1"/>
    <col min="12807" max="12807" width="15.5703125" style="1" customWidth="1"/>
    <col min="12808" max="12809" width="13.5703125" style="1" customWidth="1"/>
    <col min="12810" max="13056" width="9.140625" style="1"/>
    <col min="13057" max="13057" width="5.7109375" style="1" customWidth="1"/>
    <col min="13058" max="13058" width="9.7109375" style="1" customWidth="1"/>
    <col min="13059" max="13059" width="6.7109375" style="1" customWidth="1"/>
    <col min="13060" max="13060" width="20.7109375" style="1" customWidth="1"/>
    <col min="13061" max="13061" width="40.7109375" style="1" customWidth="1"/>
    <col min="13062" max="13062" width="15.7109375" style="1" customWidth="1"/>
    <col min="13063" max="13063" width="15.5703125" style="1" customWidth="1"/>
    <col min="13064" max="13065" width="13.5703125" style="1" customWidth="1"/>
    <col min="13066" max="13312" width="9.140625" style="1"/>
    <col min="13313" max="13313" width="5.7109375" style="1" customWidth="1"/>
    <col min="13314" max="13314" width="9.7109375" style="1" customWidth="1"/>
    <col min="13315" max="13315" width="6.7109375" style="1" customWidth="1"/>
    <col min="13316" max="13316" width="20.7109375" style="1" customWidth="1"/>
    <col min="13317" max="13317" width="40.7109375" style="1" customWidth="1"/>
    <col min="13318" max="13318" width="15.7109375" style="1" customWidth="1"/>
    <col min="13319" max="13319" width="15.5703125" style="1" customWidth="1"/>
    <col min="13320" max="13321" width="13.5703125" style="1" customWidth="1"/>
    <col min="13322" max="13568" width="9.140625" style="1"/>
    <col min="13569" max="13569" width="5.7109375" style="1" customWidth="1"/>
    <col min="13570" max="13570" width="9.7109375" style="1" customWidth="1"/>
    <col min="13571" max="13571" width="6.7109375" style="1" customWidth="1"/>
    <col min="13572" max="13572" width="20.7109375" style="1" customWidth="1"/>
    <col min="13573" max="13573" width="40.7109375" style="1" customWidth="1"/>
    <col min="13574" max="13574" width="15.7109375" style="1" customWidth="1"/>
    <col min="13575" max="13575" width="15.5703125" style="1" customWidth="1"/>
    <col min="13576" max="13577" width="13.5703125" style="1" customWidth="1"/>
    <col min="13578" max="13824" width="9.140625" style="1"/>
    <col min="13825" max="13825" width="5.7109375" style="1" customWidth="1"/>
    <col min="13826" max="13826" width="9.7109375" style="1" customWidth="1"/>
    <col min="13827" max="13827" width="6.7109375" style="1" customWidth="1"/>
    <col min="13828" max="13828" width="20.7109375" style="1" customWidth="1"/>
    <col min="13829" max="13829" width="40.7109375" style="1" customWidth="1"/>
    <col min="13830" max="13830" width="15.7109375" style="1" customWidth="1"/>
    <col min="13831" max="13831" width="15.5703125" style="1" customWidth="1"/>
    <col min="13832" max="13833" width="13.5703125" style="1" customWidth="1"/>
    <col min="13834" max="14080" width="9.140625" style="1"/>
    <col min="14081" max="14081" width="5.7109375" style="1" customWidth="1"/>
    <col min="14082" max="14082" width="9.7109375" style="1" customWidth="1"/>
    <col min="14083" max="14083" width="6.7109375" style="1" customWidth="1"/>
    <col min="14084" max="14084" width="20.7109375" style="1" customWidth="1"/>
    <col min="14085" max="14085" width="40.7109375" style="1" customWidth="1"/>
    <col min="14086" max="14086" width="15.7109375" style="1" customWidth="1"/>
    <col min="14087" max="14087" width="15.5703125" style="1" customWidth="1"/>
    <col min="14088" max="14089" width="13.5703125" style="1" customWidth="1"/>
    <col min="14090" max="14336" width="9.140625" style="1"/>
    <col min="14337" max="14337" width="5.7109375" style="1" customWidth="1"/>
    <col min="14338" max="14338" width="9.7109375" style="1" customWidth="1"/>
    <col min="14339" max="14339" width="6.7109375" style="1" customWidth="1"/>
    <col min="14340" max="14340" width="20.7109375" style="1" customWidth="1"/>
    <col min="14341" max="14341" width="40.7109375" style="1" customWidth="1"/>
    <col min="14342" max="14342" width="15.7109375" style="1" customWidth="1"/>
    <col min="14343" max="14343" width="15.5703125" style="1" customWidth="1"/>
    <col min="14344" max="14345" width="13.5703125" style="1" customWidth="1"/>
    <col min="14346" max="14592" width="9.140625" style="1"/>
    <col min="14593" max="14593" width="5.7109375" style="1" customWidth="1"/>
    <col min="14594" max="14594" width="9.7109375" style="1" customWidth="1"/>
    <col min="14595" max="14595" width="6.7109375" style="1" customWidth="1"/>
    <col min="14596" max="14596" width="20.7109375" style="1" customWidth="1"/>
    <col min="14597" max="14597" width="40.7109375" style="1" customWidth="1"/>
    <col min="14598" max="14598" width="15.7109375" style="1" customWidth="1"/>
    <col min="14599" max="14599" width="15.5703125" style="1" customWidth="1"/>
    <col min="14600" max="14601" width="13.5703125" style="1" customWidth="1"/>
    <col min="14602" max="14848" width="9.140625" style="1"/>
    <col min="14849" max="14849" width="5.7109375" style="1" customWidth="1"/>
    <col min="14850" max="14850" width="9.7109375" style="1" customWidth="1"/>
    <col min="14851" max="14851" width="6.7109375" style="1" customWidth="1"/>
    <col min="14852" max="14852" width="20.7109375" style="1" customWidth="1"/>
    <col min="14853" max="14853" width="40.7109375" style="1" customWidth="1"/>
    <col min="14854" max="14854" width="15.7109375" style="1" customWidth="1"/>
    <col min="14855" max="14855" width="15.5703125" style="1" customWidth="1"/>
    <col min="14856" max="14857" width="13.5703125" style="1" customWidth="1"/>
    <col min="14858" max="15104" width="9.140625" style="1"/>
    <col min="15105" max="15105" width="5.7109375" style="1" customWidth="1"/>
    <col min="15106" max="15106" width="9.7109375" style="1" customWidth="1"/>
    <col min="15107" max="15107" width="6.7109375" style="1" customWidth="1"/>
    <col min="15108" max="15108" width="20.7109375" style="1" customWidth="1"/>
    <col min="15109" max="15109" width="40.7109375" style="1" customWidth="1"/>
    <col min="15110" max="15110" width="15.7109375" style="1" customWidth="1"/>
    <col min="15111" max="15111" width="15.5703125" style="1" customWidth="1"/>
    <col min="15112" max="15113" width="13.5703125" style="1" customWidth="1"/>
    <col min="15114" max="15360" width="9.140625" style="1"/>
    <col min="15361" max="15361" width="5.7109375" style="1" customWidth="1"/>
    <col min="15362" max="15362" width="9.7109375" style="1" customWidth="1"/>
    <col min="15363" max="15363" width="6.7109375" style="1" customWidth="1"/>
    <col min="15364" max="15364" width="20.7109375" style="1" customWidth="1"/>
    <col min="15365" max="15365" width="40.7109375" style="1" customWidth="1"/>
    <col min="15366" max="15366" width="15.7109375" style="1" customWidth="1"/>
    <col min="15367" max="15367" width="15.5703125" style="1" customWidth="1"/>
    <col min="15368" max="15369" width="13.5703125" style="1" customWidth="1"/>
    <col min="15370" max="15616" width="9.140625" style="1"/>
    <col min="15617" max="15617" width="5.7109375" style="1" customWidth="1"/>
    <col min="15618" max="15618" width="9.7109375" style="1" customWidth="1"/>
    <col min="15619" max="15619" width="6.7109375" style="1" customWidth="1"/>
    <col min="15620" max="15620" width="20.7109375" style="1" customWidth="1"/>
    <col min="15621" max="15621" width="40.7109375" style="1" customWidth="1"/>
    <col min="15622" max="15622" width="15.7109375" style="1" customWidth="1"/>
    <col min="15623" max="15623" width="15.5703125" style="1" customWidth="1"/>
    <col min="15624" max="15625" width="13.5703125" style="1" customWidth="1"/>
    <col min="15626" max="15872" width="9.140625" style="1"/>
    <col min="15873" max="15873" width="5.7109375" style="1" customWidth="1"/>
    <col min="15874" max="15874" width="9.7109375" style="1" customWidth="1"/>
    <col min="15875" max="15875" width="6.7109375" style="1" customWidth="1"/>
    <col min="15876" max="15876" width="20.7109375" style="1" customWidth="1"/>
    <col min="15877" max="15877" width="40.7109375" style="1" customWidth="1"/>
    <col min="15878" max="15878" width="15.7109375" style="1" customWidth="1"/>
    <col min="15879" max="15879" width="15.5703125" style="1" customWidth="1"/>
    <col min="15880" max="15881" width="13.5703125" style="1" customWidth="1"/>
    <col min="15882" max="16128" width="9.140625" style="1"/>
    <col min="16129" max="16129" width="5.7109375" style="1" customWidth="1"/>
    <col min="16130" max="16130" width="9.7109375" style="1" customWidth="1"/>
    <col min="16131" max="16131" width="6.7109375" style="1" customWidth="1"/>
    <col min="16132" max="16132" width="20.7109375" style="1" customWidth="1"/>
    <col min="16133" max="16133" width="40.7109375" style="1" customWidth="1"/>
    <col min="16134" max="16134" width="15.7109375" style="1" customWidth="1"/>
    <col min="16135" max="16135" width="15.5703125" style="1" customWidth="1"/>
    <col min="16136" max="16137" width="13.5703125" style="1" customWidth="1"/>
    <col min="16138" max="16384" width="9.140625" style="1"/>
  </cols>
  <sheetData>
    <row r="1" spans="1:12" s="43" customFormat="1" ht="38.1" customHeight="1" x14ac:dyDescent="0.2">
      <c r="A1" s="253" t="s">
        <v>58</v>
      </c>
      <c r="B1" s="254"/>
      <c r="C1" s="254"/>
      <c r="D1" s="254"/>
      <c r="E1" s="254"/>
      <c r="F1" s="254"/>
      <c r="G1" s="254"/>
      <c r="H1" s="254"/>
      <c r="I1" s="255"/>
      <c r="J1" s="256" t="s">
        <v>82</v>
      </c>
      <c r="K1" s="257"/>
      <c r="L1" s="258"/>
    </row>
    <row r="2" spans="1:12" ht="40.5" customHeight="1" thickBot="1" x14ac:dyDescent="0.25">
      <c r="A2" s="44" t="s">
        <v>50</v>
      </c>
      <c r="B2" s="45" t="s">
        <v>51</v>
      </c>
      <c r="C2" s="45" t="s">
        <v>52</v>
      </c>
      <c r="D2" s="46" t="s">
        <v>53</v>
      </c>
      <c r="E2" s="46" t="s">
        <v>54</v>
      </c>
      <c r="F2" s="45" t="s">
        <v>55</v>
      </c>
      <c r="G2" s="46" t="s">
        <v>56</v>
      </c>
      <c r="H2" s="46" t="s">
        <v>57</v>
      </c>
      <c r="I2" s="47" t="s">
        <v>47</v>
      </c>
      <c r="J2" s="22" t="s">
        <v>25</v>
      </c>
      <c r="K2" s="22" t="s">
        <v>26</v>
      </c>
      <c r="L2" s="22" t="s">
        <v>27</v>
      </c>
    </row>
    <row r="3" spans="1:12" s="119" customFormat="1" ht="20.100000000000001" customHeight="1" x14ac:dyDescent="0.2">
      <c r="A3" s="259" t="s">
        <v>109</v>
      </c>
      <c r="B3" s="260"/>
      <c r="C3" s="260"/>
      <c r="D3" s="260"/>
      <c r="E3" s="260"/>
      <c r="F3" s="260"/>
      <c r="G3" s="260"/>
      <c r="H3" s="260"/>
      <c r="I3" s="261"/>
      <c r="J3" s="137"/>
      <c r="K3" s="132"/>
      <c r="L3" s="132"/>
    </row>
    <row r="4" spans="1:12" s="119" customFormat="1" ht="20.100000000000001" customHeight="1" x14ac:dyDescent="0.2">
      <c r="A4" s="129">
        <v>1</v>
      </c>
      <c r="B4" s="130" t="s">
        <v>110</v>
      </c>
      <c r="C4" s="131" t="s">
        <v>34</v>
      </c>
      <c r="D4" s="132" t="s">
        <v>111</v>
      </c>
      <c r="E4" s="132" t="s">
        <v>112</v>
      </c>
      <c r="F4" s="133" t="s">
        <v>656</v>
      </c>
      <c r="G4" s="133" t="s">
        <v>113</v>
      </c>
      <c r="H4" s="133" t="s">
        <v>114</v>
      </c>
      <c r="I4" s="134" t="s">
        <v>115</v>
      </c>
      <c r="J4" s="241">
        <v>0</v>
      </c>
      <c r="K4" s="242">
        <v>0</v>
      </c>
      <c r="L4" s="140">
        <f>J4+K4</f>
        <v>0</v>
      </c>
    </row>
    <row r="5" spans="1:12" s="119" customFormat="1" ht="20.100000000000001" customHeight="1" x14ac:dyDescent="0.2">
      <c r="A5" s="129"/>
      <c r="B5" s="130"/>
      <c r="C5" s="131"/>
      <c r="D5" s="132" t="s">
        <v>116</v>
      </c>
      <c r="E5" s="132" t="s">
        <v>117</v>
      </c>
      <c r="F5" s="133" t="s">
        <v>657</v>
      </c>
      <c r="G5" s="133"/>
      <c r="H5" s="133"/>
      <c r="I5" s="134"/>
      <c r="J5" s="137"/>
      <c r="K5" s="132"/>
      <c r="L5" s="132"/>
    </row>
    <row r="6" spans="1:12" s="119" customFormat="1" ht="20.100000000000001" customHeight="1" x14ac:dyDescent="0.2">
      <c r="A6" s="129"/>
      <c r="B6" s="130"/>
      <c r="C6" s="131"/>
      <c r="D6" s="132"/>
      <c r="E6" s="132" t="s">
        <v>118</v>
      </c>
      <c r="F6" s="133"/>
      <c r="G6" s="133"/>
      <c r="H6" s="133"/>
      <c r="I6" s="134"/>
      <c r="J6" s="137"/>
      <c r="K6" s="132"/>
      <c r="L6" s="132"/>
    </row>
    <row r="7" spans="1:12" s="119" customFormat="1" ht="20.100000000000001" customHeight="1" x14ac:dyDescent="0.2">
      <c r="A7" s="129"/>
      <c r="B7" s="130"/>
      <c r="C7" s="131"/>
      <c r="D7" s="132"/>
      <c r="E7" s="132" t="s">
        <v>119</v>
      </c>
      <c r="F7" s="133"/>
      <c r="G7" s="133"/>
      <c r="H7" s="133"/>
      <c r="I7" s="134"/>
      <c r="J7" s="137"/>
      <c r="K7" s="132"/>
      <c r="L7" s="132"/>
    </row>
    <row r="8" spans="1:12" s="119" customFormat="1" ht="20.100000000000001" customHeight="1" x14ac:dyDescent="0.2">
      <c r="A8" s="129"/>
      <c r="B8" s="130"/>
      <c r="C8" s="131"/>
      <c r="D8" s="132"/>
      <c r="E8" s="132" t="s">
        <v>120</v>
      </c>
      <c r="F8" s="133"/>
      <c r="G8" s="133"/>
      <c r="H8" s="133"/>
      <c r="I8" s="134"/>
      <c r="J8" s="137"/>
      <c r="K8" s="132"/>
      <c r="L8" s="132"/>
    </row>
    <row r="9" spans="1:12" s="119" customFormat="1" ht="20.100000000000001" customHeight="1" x14ac:dyDescent="0.2">
      <c r="A9" s="129"/>
      <c r="B9" s="130"/>
      <c r="C9" s="131"/>
      <c r="D9" s="132"/>
      <c r="E9" s="132"/>
      <c r="F9" s="133"/>
      <c r="G9" s="133"/>
      <c r="H9" s="133"/>
      <c r="I9" s="134"/>
      <c r="J9" s="139"/>
      <c r="K9" s="140"/>
      <c r="L9" s="140"/>
    </row>
    <row r="10" spans="1:12" s="119" customFormat="1" ht="20.100000000000001" customHeight="1" x14ac:dyDescent="0.2">
      <c r="A10" s="129">
        <v>2</v>
      </c>
      <c r="B10" s="130" t="s">
        <v>121</v>
      </c>
      <c r="C10" s="131" t="s">
        <v>34</v>
      </c>
      <c r="D10" s="132" t="s">
        <v>122</v>
      </c>
      <c r="E10" s="132" t="s">
        <v>658</v>
      </c>
      <c r="F10" s="133" t="s">
        <v>659</v>
      </c>
      <c r="G10" s="133" t="s">
        <v>113</v>
      </c>
      <c r="H10" s="133" t="s">
        <v>660</v>
      </c>
      <c r="I10" s="134" t="s">
        <v>115</v>
      </c>
      <c r="J10" s="241">
        <v>0</v>
      </c>
      <c r="K10" s="242">
        <v>0</v>
      </c>
      <c r="L10" s="140">
        <f>J10+K10</f>
        <v>0</v>
      </c>
    </row>
    <row r="11" spans="1:12" s="119" customFormat="1" ht="20.100000000000001" customHeight="1" x14ac:dyDescent="0.2">
      <c r="A11" s="129"/>
      <c r="B11" s="130"/>
      <c r="C11" s="131"/>
      <c r="D11" s="132" t="s">
        <v>123</v>
      </c>
      <c r="E11" s="132" t="s">
        <v>661</v>
      </c>
      <c r="F11" s="133" t="s">
        <v>662</v>
      </c>
      <c r="G11" s="133"/>
      <c r="H11" s="133"/>
      <c r="I11" s="134"/>
      <c r="J11" s="137"/>
      <c r="K11" s="132"/>
      <c r="L11" s="132"/>
    </row>
    <row r="12" spans="1:12" s="119" customFormat="1" ht="20.100000000000001" customHeight="1" x14ac:dyDescent="0.2">
      <c r="A12" s="129"/>
      <c r="B12" s="130"/>
      <c r="C12" s="131"/>
      <c r="D12" s="132"/>
      <c r="E12" s="132" t="s">
        <v>663</v>
      </c>
      <c r="F12" s="133"/>
      <c r="G12" s="133"/>
      <c r="H12" s="133"/>
      <c r="I12" s="134"/>
      <c r="J12" s="137"/>
      <c r="K12" s="132"/>
      <c r="L12" s="132"/>
    </row>
    <row r="13" spans="1:12" s="119" customFormat="1" ht="20.100000000000001" customHeight="1" x14ac:dyDescent="0.2">
      <c r="A13" s="129"/>
      <c r="B13" s="130"/>
      <c r="C13" s="131"/>
      <c r="D13" s="132"/>
      <c r="E13" s="132" t="s">
        <v>119</v>
      </c>
      <c r="F13" s="133"/>
      <c r="G13" s="133"/>
      <c r="H13" s="133"/>
      <c r="I13" s="134"/>
      <c r="J13" s="137"/>
      <c r="K13" s="132"/>
      <c r="L13" s="132"/>
    </row>
    <row r="14" spans="1:12" s="119" customFormat="1" ht="20.100000000000001" customHeight="1" x14ac:dyDescent="0.2">
      <c r="A14" s="129"/>
      <c r="B14" s="130"/>
      <c r="C14" s="131"/>
      <c r="D14" s="132"/>
      <c r="E14" s="132" t="s">
        <v>120</v>
      </c>
      <c r="F14" s="133"/>
      <c r="G14" s="133"/>
      <c r="H14" s="133"/>
      <c r="I14" s="134"/>
      <c r="J14" s="137"/>
      <c r="K14" s="132"/>
      <c r="L14" s="132"/>
    </row>
    <row r="15" spans="1:12" s="119" customFormat="1" ht="20.100000000000001" customHeight="1" x14ac:dyDescent="0.2">
      <c r="A15" s="129"/>
      <c r="B15" s="130"/>
      <c r="C15" s="131"/>
      <c r="D15" s="132"/>
      <c r="E15" s="132"/>
      <c r="F15" s="133"/>
      <c r="G15" s="133"/>
      <c r="H15" s="133"/>
      <c r="I15" s="134"/>
      <c r="J15" s="137"/>
      <c r="K15" s="132"/>
      <c r="L15" s="132"/>
    </row>
    <row r="16" spans="1:12" s="119" customFormat="1" ht="20.100000000000001" customHeight="1" x14ac:dyDescent="0.2">
      <c r="A16" s="129">
        <v>3</v>
      </c>
      <c r="B16" s="130" t="s">
        <v>124</v>
      </c>
      <c r="C16" s="131" t="s">
        <v>34</v>
      </c>
      <c r="D16" s="132" t="s">
        <v>122</v>
      </c>
      <c r="E16" s="132" t="s">
        <v>125</v>
      </c>
      <c r="F16" s="133" t="s">
        <v>664</v>
      </c>
      <c r="G16" s="133" t="s">
        <v>113</v>
      </c>
      <c r="H16" s="133" t="s">
        <v>114</v>
      </c>
      <c r="I16" s="134" t="s">
        <v>115</v>
      </c>
      <c r="J16" s="241">
        <v>0</v>
      </c>
      <c r="K16" s="242">
        <v>0</v>
      </c>
      <c r="L16" s="140">
        <f>J16+K16</f>
        <v>0</v>
      </c>
    </row>
    <row r="17" spans="1:12" s="119" customFormat="1" ht="20.100000000000001" customHeight="1" x14ac:dyDescent="0.2">
      <c r="A17" s="129"/>
      <c r="B17" s="130"/>
      <c r="C17" s="131"/>
      <c r="D17" s="132" t="s">
        <v>126</v>
      </c>
      <c r="E17" s="132" t="s">
        <v>127</v>
      </c>
      <c r="F17" s="133"/>
      <c r="G17" s="133"/>
      <c r="H17" s="133"/>
      <c r="I17" s="134"/>
      <c r="J17" s="137"/>
      <c r="K17" s="132"/>
      <c r="L17" s="132"/>
    </row>
    <row r="18" spans="1:12" s="119" customFormat="1" ht="20.100000000000001" customHeight="1" x14ac:dyDescent="0.2">
      <c r="A18" s="129"/>
      <c r="B18" s="130"/>
      <c r="C18" s="131"/>
      <c r="D18" s="132"/>
      <c r="E18" s="132" t="s">
        <v>128</v>
      </c>
      <c r="F18" s="133"/>
      <c r="G18" s="133"/>
      <c r="H18" s="133"/>
      <c r="I18" s="134"/>
      <c r="J18" s="137"/>
      <c r="K18" s="132"/>
      <c r="L18" s="132"/>
    </row>
    <row r="19" spans="1:12" s="119" customFormat="1" ht="20.100000000000001" customHeight="1" x14ac:dyDescent="0.2">
      <c r="A19" s="129"/>
      <c r="B19" s="130"/>
      <c r="C19" s="131"/>
      <c r="D19" s="132"/>
      <c r="E19" s="132" t="s">
        <v>129</v>
      </c>
      <c r="F19" s="133"/>
      <c r="G19" s="133"/>
      <c r="H19" s="133"/>
      <c r="I19" s="134"/>
      <c r="J19" s="137"/>
      <c r="K19" s="132"/>
      <c r="L19" s="132"/>
    </row>
    <row r="20" spans="1:12" s="119" customFormat="1" ht="20.100000000000001" customHeight="1" x14ac:dyDescent="0.2">
      <c r="A20" s="129"/>
      <c r="B20" s="130"/>
      <c r="C20" s="131"/>
      <c r="D20" s="132"/>
      <c r="E20" s="132" t="s">
        <v>119</v>
      </c>
      <c r="F20" s="133"/>
      <c r="G20" s="133"/>
      <c r="H20" s="133"/>
      <c r="I20" s="134"/>
      <c r="J20" s="137"/>
      <c r="K20" s="132"/>
      <c r="L20" s="132"/>
    </row>
    <row r="21" spans="1:12" s="119" customFormat="1" ht="20.100000000000001" customHeight="1" x14ac:dyDescent="0.2">
      <c r="A21" s="129"/>
      <c r="B21" s="130"/>
      <c r="C21" s="131"/>
      <c r="D21" s="132"/>
      <c r="E21" s="132" t="s">
        <v>120</v>
      </c>
      <c r="F21" s="133"/>
      <c r="G21" s="133"/>
      <c r="H21" s="133"/>
      <c r="I21" s="134"/>
      <c r="J21" s="137"/>
      <c r="K21" s="132"/>
      <c r="L21" s="132"/>
    </row>
    <row r="22" spans="1:12" s="119" customFormat="1" ht="20.100000000000001" customHeight="1" x14ac:dyDescent="0.2">
      <c r="A22" s="129"/>
      <c r="B22" s="130"/>
      <c r="C22" s="131"/>
      <c r="D22" s="132"/>
      <c r="E22" s="132"/>
      <c r="F22" s="133"/>
      <c r="G22" s="133"/>
      <c r="H22" s="133"/>
      <c r="I22" s="134"/>
      <c r="J22" s="137"/>
      <c r="K22" s="132"/>
      <c r="L22" s="132"/>
    </row>
    <row r="23" spans="1:12" s="119" customFormat="1" ht="20.100000000000001" customHeight="1" x14ac:dyDescent="0.2">
      <c r="A23" s="129">
        <v>4</v>
      </c>
      <c r="B23" s="130" t="s">
        <v>130</v>
      </c>
      <c r="C23" s="131" t="s">
        <v>34</v>
      </c>
      <c r="D23" s="132" t="s">
        <v>131</v>
      </c>
      <c r="E23" s="132" t="s">
        <v>665</v>
      </c>
      <c r="F23" s="133" t="s">
        <v>666</v>
      </c>
      <c r="G23" s="133" t="s">
        <v>113</v>
      </c>
      <c r="H23" s="133" t="s">
        <v>114</v>
      </c>
      <c r="I23" s="134" t="s">
        <v>115</v>
      </c>
      <c r="J23" s="241">
        <v>0</v>
      </c>
      <c r="K23" s="242">
        <v>0</v>
      </c>
      <c r="L23" s="140">
        <f>J23+K23</f>
        <v>0</v>
      </c>
    </row>
    <row r="24" spans="1:12" s="119" customFormat="1" ht="20.100000000000001" customHeight="1" x14ac:dyDescent="0.2">
      <c r="A24" s="129"/>
      <c r="B24" s="130"/>
      <c r="C24" s="131"/>
      <c r="D24" s="132" t="s">
        <v>132</v>
      </c>
      <c r="E24" s="132" t="s">
        <v>667</v>
      </c>
      <c r="F24" s="133" t="s">
        <v>668</v>
      </c>
      <c r="G24" s="133"/>
      <c r="H24" s="133"/>
      <c r="I24" s="134"/>
      <c r="J24" s="137"/>
      <c r="K24" s="132"/>
      <c r="L24" s="132"/>
    </row>
    <row r="25" spans="1:12" s="119" customFormat="1" ht="20.100000000000001" customHeight="1" x14ac:dyDescent="0.2">
      <c r="A25" s="129"/>
      <c r="B25" s="130"/>
      <c r="C25" s="131"/>
      <c r="D25" s="132"/>
      <c r="E25" s="132" t="s">
        <v>669</v>
      </c>
      <c r="F25" s="133"/>
      <c r="G25" s="133"/>
      <c r="H25" s="133"/>
      <c r="I25" s="134"/>
      <c r="J25" s="137"/>
      <c r="K25" s="132"/>
      <c r="L25" s="132"/>
    </row>
    <row r="26" spans="1:12" s="119" customFormat="1" ht="20.100000000000001" customHeight="1" x14ac:dyDescent="0.2">
      <c r="A26" s="129"/>
      <c r="B26" s="130"/>
      <c r="C26" s="131"/>
      <c r="D26" s="132"/>
      <c r="E26" s="132" t="s">
        <v>670</v>
      </c>
      <c r="F26" s="133"/>
      <c r="G26" s="133"/>
      <c r="H26" s="133"/>
      <c r="I26" s="134"/>
      <c r="J26" s="137"/>
      <c r="K26" s="132"/>
      <c r="L26" s="132"/>
    </row>
    <row r="27" spans="1:12" s="119" customFormat="1" ht="20.100000000000001" customHeight="1" x14ac:dyDescent="0.2">
      <c r="A27" s="129"/>
      <c r="B27" s="130"/>
      <c r="C27" s="131"/>
      <c r="D27" s="132"/>
      <c r="E27" s="132" t="s">
        <v>119</v>
      </c>
      <c r="F27" s="133"/>
      <c r="G27" s="133"/>
      <c r="H27" s="133"/>
      <c r="I27" s="134"/>
      <c r="J27" s="137"/>
      <c r="K27" s="132"/>
      <c r="L27" s="132"/>
    </row>
    <row r="28" spans="1:12" s="119" customFormat="1" ht="20.100000000000001" customHeight="1" x14ac:dyDescent="0.2">
      <c r="A28" s="129"/>
      <c r="B28" s="130"/>
      <c r="C28" s="131"/>
      <c r="D28" s="132"/>
      <c r="E28" s="132" t="s">
        <v>120</v>
      </c>
      <c r="F28" s="133"/>
      <c r="G28" s="133"/>
      <c r="H28" s="133"/>
      <c r="I28" s="134"/>
      <c r="J28" s="137"/>
      <c r="K28" s="132"/>
      <c r="L28" s="132"/>
    </row>
    <row r="29" spans="1:12" s="119" customFormat="1" ht="20.100000000000001" customHeight="1" x14ac:dyDescent="0.2">
      <c r="A29" s="129"/>
      <c r="B29" s="130"/>
      <c r="C29" s="131"/>
      <c r="D29" s="132"/>
      <c r="E29" s="132"/>
      <c r="F29" s="133"/>
      <c r="G29" s="133"/>
      <c r="H29" s="133"/>
      <c r="I29" s="134"/>
      <c r="J29" s="137"/>
      <c r="K29" s="132"/>
      <c r="L29" s="132"/>
    </row>
    <row r="30" spans="1:12" s="119" customFormat="1" ht="20.100000000000001" customHeight="1" x14ac:dyDescent="0.2">
      <c r="A30" s="129">
        <v>5</v>
      </c>
      <c r="B30" s="130" t="s">
        <v>133</v>
      </c>
      <c r="C30" s="131" t="s">
        <v>134</v>
      </c>
      <c r="D30" s="132" t="s">
        <v>135</v>
      </c>
      <c r="E30" s="132" t="s">
        <v>136</v>
      </c>
      <c r="F30" s="133" t="s">
        <v>137</v>
      </c>
      <c r="G30" s="133" t="s">
        <v>138</v>
      </c>
      <c r="H30" s="133" t="s">
        <v>139</v>
      </c>
      <c r="I30" s="134"/>
      <c r="J30" s="241">
        <v>0</v>
      </c>
      <c r="K30" s="242">
        <v>0</v>
      </c>
      <c r="L30" s="140">
        <f>J30+K30</f>
        <v>0</v>
      </c>
    </row>
    <row r="31" spans="1:12" s="119" customFormat="1" ht="20.100000000000001" customHeight="1" x14ac:dyDescent="0.2">
      <c r="A31" s="129"/>
      <c r="B31" s="130"/>
      <c r="C31" s="131"/>
      <c r="D31" s="132"/>
      <c r="E31" s="132" t="s">
        <v>140</v>
      </c>
      <c r="F31" s="133"/>
      <c r="G31" s="133"/>
      <c r="H31" s="133"/>
      <c r="I31" s="134"/>
      <c r="J31" s="139"/>
      <c r="K31" s="140"/>
      <c r="L31" s="140"/>
    </row>
    <row r="32" spans="1:12" s="119" customFormat="1" ht="20.100000000000001" customHeight="1" x14ac:dyDescent="0.2">
      <c r="A32" s="129"/>
      <c r="B32" s="130"/>
      <c r="C32" s="131"/>
      <c r="D32" s="132"/>
      <c r="E32" s="132" t="s">
        <v>141</v>
      </c>
      <c r="F32" s="133"/>
      <c r="G32" s="133"/>
      <c r="H32" s="133"/>
      <c r="I32" s="134"/>
      <c r="J32" s="137"/>
      <c r="K32" s="132"/>
      <c r="L32" s="132"/>
    </row>
    <row r="33" spans="1:12" s="119" customFormat="1" ht="20.100000000000001" customHeight="1" x14ac:dyDescent="0.2">
      <c r="A33" s="129"/>
      <c r="B33" s="130"/>
      <c r="C33" s="131"/>
      <c r="D33" s="132"/>
      <c r="E33" s="132" t="s">
        <v>142</v>
      </c>
      <c r="F33" s="133"/>
      <c r="G33" s="133"/>
      <c r="H33" s="133"/>
      <c r="I33" s="134"/>
      <c r="J33" s="137"/>
      <c r="K33" s="132"/>
      <c r="L33" s="132"/>
    </row>
    <row r="34" spans="1:12" s="119" customFormat="1" ht="20.100000000000001" customHeight="1" x14ac:dyDescent="0.2">
      <c r="A34" s="129"/>
      <c r="B34" s="130"/>
      <c r="C34" s="131"/>
      <c r="D34" s="132"/>
      <c r="E34" s="132" t="s">
        <v>143</v>
      </c>
      <c r="F34" s="133"/>
      <c r="G34" s="133"/>
      <c r="H34" s="133"/>
      <c r="I34" s="134"/>
      <c r="J34" s="137"/>
      <c r="K34" s="132"/>
      <c r="L34" s="132"/>
    </row>
    <row r="35" spans="1:12" s="119" customFormat="1" ht="20.100000000000001" customHeight="1" x14ac:dyDescent="0.2">
      <c r="A35" s="129"/>
      <c r="B35" s="130"/>
      <c r="C35" s="131"/>
      <c r="D35" s="132"/>
      <c r="E35" s="132"/>
      <c r="F35" s="133"/>
      <c r="G35" s="133"/>
      <c r="H35" s="133"/>
      <c r="I35" s="134"/>
      <c r="J35" s="137"/>
      <c r="K35" s="132"/>
      <c r="L35" s="132"/>
    </row>
    <row r="36" spans="1:12" s="119" customFormat="1" ht="20.100000000000001" customHeight="1" x14ac:dyDescent="0.2">
      <c r="A36" s="129">
        <v>6</v>
      </c>
      <c r="B36" s="130" t="s">
        <v>144</v>
      </c>
      <c r="C36" s="131" t="s">
        <v>134</v>
      </c>
      <c r="D36" s="132" t="s">
        <v>135</v>
      </c>
      <c r="E36" s="132" t="s">
        <v>136</v>
      </c>
      <c r="F36" s="133" t="s">
        <v>137</v>
      </c>
      <c r="G36" s="133" t="s">
        <v>138</v>
      </c>
      <c r="H36" s="133" t="s">
        <v>139</v>
      </c>
      <c r="I36" s="134" t="s">
        <v>145</v>
      </c>
      <c r="J36" s="241">
        <v>0</v>
      </c>
      <c r="K36" s="242">
        <v>0</v>
      </c>
      <c r="L36" s="140">
        <f>J36+K36</f>
        <v>0</v>
      </c>
    </row>
    <row r="37" spans="1:12" s="119" customFormat="1" ht="20.100000000000001" customHeight="1" x14ac:dyDescent="0.2">
      <c r="A37" s="129"/>
      <c r="B37" s="130"/>
      <c r="C37" s="131"/>
      <c r="D37" s="132" t="s">
        <v>146</v>
      </c>
      <c r="E37" s="132" t="s">
        <v>140</v>
      </c>
      <c r="F37" s="133"/>
      <c r="G37" s="133"/>
      <c r="H37" s="133"/>
      <c r="I37" s="134"/>
      <c r="J37" s="139"/>
      <c r="K37" s="140"/>
      <c r="L37" s="140"/>
    </row>
    <row r="38" spans="1:12" s="119" customFormat="1" ht="20.100000000000001" customHeight="1" x14ac:dyDescent="0.2">
      <c r="A38" s="129"/>
      <c r="B38" s="130"/>
      <c r="C38" s="131"/>
      <c r="D38" s="132"/>
      <c r="E38" s="132" t="s">
        <v>141</v>
      </c>
      <c r="F38" s="133"/>
      <c r="G38" s="133"/>
      <c r="H38" s="133"/>
      <c r="I38" s="134"/>
      <c r="J38" s="137"/>
      <c r="K38" s="132"/>
      <c r="L38" s="132"/>
    </row>
    <row r="39" spans="1:12" s="119" customFormat="1" ht="20.100000000000001" customHeight="1" x14ac:dyDescent="0.2">
      <c r="A39" s="129"/>
      <c r="B39" s="130"/>
      <c r="C39" s="131"/>
      <c r="D39" s="132"/>
      <c r="E39" s="132" t="s">
        <v>147</v>
      </c>
      <c r="F39" s="133"/>
      <c r="G39" s="133"/>
      <c r="H39" s="133"/>
      <c r="I39" s="134"/>
      <c r="J39" s="137"/>
      <c r="K39" s="132"/>
      <c r="L39" s="132"/>
    </row>
    <row r="40" spans="1:12" s="119" customFormat="1" ht="20.100000000000001" customHeight="1" x14ac:dyDescent="0.2">
      <c r="A40" s="129"/>
      <c r="B40" s="130"/>
      <c r="C40" s="131"/>
      <c r="D40" s="132"/>
      <c r="E40" s="132" t="s">
        <v>143</v>
      </c>
      <c r="F40" s="133"/>
      <c r="G40" s="133"/>
      <c r="H40" s="133"/>
      <c r="I40" s="134"/>
      <c r="J40" s="137"/>
      <c r="K40" s="132"/>
      <c r="L40" s="132"/>
    </row>
    <row r="41" spans="1:12" s="119" customFormat="1" ht="20.100000000000001" customHeight="1" x14ac:dyDescent="0.2">
      <c r="A41" s="129"/>
      <c r="B41" s="130"/>
      <c r="C41" s="131"/>
      <c r="D41" s="132"/>
      <c r="E41" s="132"/>
      <c r="F41" s="133"/>
      <c r="G41" s="133"/>
      <c r="H41" s="133"/>
      <c r="I41" s="134"/>
      <c r="J41" s="137"/>
      <c r="K41" s="132"/>
      <c r="L41" s="132"/>
    </row>
    <row r="42" spans="1:12" s="119" customFormat="1" ht="20.100000000000001" customHeight="1" x14ac:dyDescent="0.2">
      <c r="A42" s="129">
        <v>7</v>
      </c>
      <c r="B42" s="130">
        <v>1</v>
      </c>
      <c r="C42" s="131" t="s">
        <v>34</v>
      </c>
      <c r="D42" s="132" t="s">
        <v>148</v>
      </c>
      <c r="E42" s="132" t="s">
        <v>91</v>
      </c>
      <c r="F42" s="133" t="s">
        <v>149</v>
      </c>
      <c r="G42" s="133" t="s">
        <v>23</v>
      </c>
      <c r="H42" s="133" t="s">
        <v>150</v>
      </c>
      <c r="I42" s="134" t="s">
        <v>115</v>
      </c>
      <c r="J42" s="241">
        <v>0</v>
      </c>
      <c r="K42" s="242">
        <v>0</v>
      </c>
      <c r="L42" s="140">
        <f>J42+K42</f>
        <v>0</v>
      </c>
    </row>
    <row r="43" spans="1:12" s="119" customFormat="1" ht="20.100000000000001" customHeight="1" x14ac:dyDescent="0.2">
      <c r="A43" s="129"/>
      <c r="B43" s="130"/>
      <c r="C43" s="131"/>
      <c r="D43" s="132" t="s">
        <v>151</v>
      </c>
      <c r="E43" s="132" t="s">
        <v>152</v>
      </c>
      <c r="F43" s="133"/>
      <c r="G43" s="133"/>
      <c r="H43" s="133"/>
      <c r="I43" s="134"/>
      <c r="J43" s="139"/>
      <c r="K43" s="140"/>
      <c r="L43" s="140"/>
    </row>
    <row r="44" spans="1:12" s="119" customFormat="1" ht="20.100000000000001" customHeight="1" x14ac:dyDescent="0.2">
      <c r="A44" s="129"/>
      <c r="B44" s="130"/>
      <c r="C44" s="131"/>
      <c r="D44" s="132"/>
      <c r="E44" s="132" t="s">
        <v>153</v>
      </c>
      <c r="F44" s="133"/>
      <c r="G44" s="133"/>
      <c r="H44" s="133"/>
      <c r="I44" s="134"/>
      <c r="J44" s="137"/>
      <c r="K44" s="132"/>
      <c r="L44" s="132"/>
    </row>
    <row r="45" spans="1:12" s="119" customFormat="1" ht="20.100000000000001" customHeight="1" x14ac:dyDescent="0.2">
      <c r="A45" s="129"/>
      <c r="B45" s="130"/>
      <c r="C45" s="131"/>
      <c r="D45" s="132"/>
      <c r="E45" s="132" t="s">
        <v>154</v>
      </c>
      <c r="F45" s="133"/>
      <c r="G45" s="133"/>
      <c r="H45" s="133"/>
      <c r="I45" s="134"/>
      <c r="J45" s="137"/>
      <c r="K45" s="132"/>
      <c r="L45" s="132"/>
    </row>
    <row r="46" spans="1:12" s="119" customFormat="1" ht="20.100000000000001" customHeight="1" x14ac:dyDescent="0.2">
      <c r="A46" s="129"/>
      <c r="B46" s="130"/>
      <c r="C46" s="131"/>
      <c r="D46" s="132"/>
      <c r="E46" s="132"/>
      <c r="F46" s="133"/>
      <c r="G46" s="133"/>
      <c r="H46" s="133"/>
      <c r="I46" s="134"/>
      <c r="J46" s="137"/>
      <c r="K46" s="132"/>
      <c r="L46" s="132"/>
    </row>
    <row r="47" spans="1:12" s="119" customFormat="1" ht="20.100000000000001" customHeight="1" x14ac:dyDescent="0.2">
      <c r="A47" s="129">
        <v>8</v>
      </c>
      <c r="B47" s="130">
        <v>2</v>
      </c>
      <c r="C47" s="131" t="s">
        <v>34</v>
      </c>
      <c r="D47" s="132" t="s">
        <v>148</v>
      </c>
      <c r="E47" s="132" t="s">
        <v>91</v>
      </c>
      <c r="F47" s="133" t="s">
        <v>149</v>
      </c>
      <c r="G47" s="133" t="s">
        <v>23</v>
      </c>
      <c r="H47" s="133" t="s">
        <v>150</v>
      </c>
      <c r="I47" s="134" t="s">
        <v>115</v>
      </c>
      <c r="J47" s="241">
        <v>0</v>
      </c>
      <c r="K47" s="242">
        <v>0</v>
      </c>
      <c r="L47" s="140">
        <f>J47+K47</f>
        <v>0</v>
      </c>
    </row>
    <row r="48" spans="1:12" s="119" customFormat="1" ht="20.100000000000001" customHeight="1" x14ac:dyDescent="0.2">
      <c r="A48" s="129"/>
      <c r="B48" s="130"/>
      <c r="C48" s="131"/>
      <c r="D48" s="132" t="s">
        <v>155</v>
      </c>
      <c r="E48" s="132" t="s">
        <v>156</v>
      </c>
      <c r="F48" s="133"/>
      <c r="G48" s="133"/>
      <c r="H48" s="133"/>
      <c r="I48" s="134"/>
      <c r="J48" s="139"/>
      <c r="K48" s="140"/>
      <c r="L48" s="140"/>
    </row>
    <row r="49" spans="1:12" s="119" customFormat="1" ht="20.100000000000001" customHeight="1" x14ac:dyDescent="0.2">
      <c r="A49" s="129"/>
      <c r="B49" s="130"/>
      <c r="C49" s="131"/>
      <c r="D49" s="132"/>
      <c r="E49" s="132" t="s">
        <v>153</v>
      </c>
      <c r="F49" s="133"/>
      <c r="G49" s="133"/>
      <c r="H49" s="133"/>
      <c r="I49" s="134"/>
      <c r="J49" s="137"/>
      <c r="K49" s="132"/>
      <c r="L49" s="132"/>
    </row>
    <row r="50" spans="1:12" s="119" customFormat="1" ht="20.100000000000001" customHeight="1" x14ac:dyDescent="0.2">
      <c r="A50" s="129"/>
      <c r="B50" s="130"/>
      <c r="C50" s="131"/>
      <c r="D50" s="132"/>
      <c r="E50" s="132" t="s">
        <v>157</v>
      </c>
      <c r="F50" s="133"/>
      <c r="G50" s="133"/>
      <c r="H50" s="133"/>
      <c r="I50" s="134"/>
      <c r="J50" s="137"/>
      <c r="K50" s="132"/>
      <c r="L50" s="132"/>
    </row>
    <row r="51" spans="1:12" s="119" customFormat="1" ht="20.100000000000001" customHeight="1" thickBot="1" x14ac:dyDescent="0.25">
      <c r="A51" s="129"/>
      <c r="B51" s="130"/>
      <c r="C51" s="131"/>
      <c r="D51" s="132"/>
      <c r="E51" s="132"/>
      <c r="F51" s="133"/>
      <c r="G51" s="133"/>
      <c r="H51" s="133"/>
      <c r="I51" s="134"/>
      <c r="J51" s="137"/>
      <c r="K51" s="132"/>
      <c r="L51" s="132"/>
    </row>
    <row r="52" spans="1:12" s="119" customFormat="1" ht="20.100000000000001" customHeight="1" x14ac:dyDescent="0.2">
      <c r="A52" s="259" t="s">
        <v>158</v>
      </c>
      <c r="B52" s="260"/>
      <c r="C52" s="260"/>
      <c r="D52" s="260"/>
      <c r="E52" s="260"/>
      <c r="F52" s="260"/>
      <c r="G52" s="260"/>
      <c r="H52" s="260"/>
      <c r="I52" s="261"/>
      <c r="J52" s="137"/>
      <c r="K52" s="132"/>
      <c r="L52" s="132"/>
    </row>
    <row r="53" spans="1:12" customFormat="1" ht="20.100000000000001" customHeight="1" x14ac:dyDescent="0.25">
      <c r="A53" s="129">
        <v>9</v>
      </c>
      <c r="B53" s="130"/>
      <c r="C53" s="131" t="s">
        <v>34</v>
      </c>
      <c r="D53" s="135" t="s">
        <v>159</v>
      </c>
      <c r="E53" s="132" t="s">
        <v>160</v>
      </c>
      <c r="F53" s="133" t="s">
        <v>161</v>
      </c>
      <c r="G53" s="133" t="s">
        <v>162</v>
      </c>
      <c r="H53" s="133" t="s">
        <v>114</v>
      </c>
      <c r="I53" s="134" t="s">
        <v>115</v>
      </c>
      <c r="J53" s="141" t="s">
        <v>23</v>
      </c>
      <c r="K53" s="242">
        <v>0</v>
      </c>
      <c r="L53" s="140">
        <f>K53</f>
        <v>0</v>
      </c>
    </row>
    <row r="54" spans="1:12" customFormat="1" ht="20.100000000000001" customHeight="1" x14ac:dyDescent="0.25">
      <c r="A54" s="129"/>
      <c r="B54" s="130"/>
      <c r="C54" s="131"/>
      <c r="D54" s="135" t="s">
        <v>163</v>
      </c>
      <c r="E54" s="132" t="s">
        <v>164</v>
      </c>
      <c r="F54" s="133" t="s">
        <v>165</v>
      </c>
      <c r="G54" s="133" t="s">
        <v>166</v>
      </c>
      <c r="H54" s="133"/>
      <c r="I54" s="134" t="s">
        <v>90</v>
      </c>
      <c r="J54" s="138"/>
      <c r="K54" s="140"/>
      <c r="L54" s="140"/>
    </row>
    <row r="55" spans="1:12" customFormat="1" ht="20.100000000000001" customHeight="1" x14ac:dyDescent="0.25">
      <c r="A55" s="129"/>
      <c r="B55" s="130"/>
      <c r="C55" s="131"/>
      <c r="D55" s="132"/>
      <c r="E55" s="132" t="s">
        <v>167</v>
      </c>
      <c r="F55" s="133"/>
      <c r="G55" s="133"/>
      <c r="H55" s="133"/>
      <c r="I55" s="134"/>
      <c r="J55" s="138"/>
      <c r="K55" s="66"/>
      <c r="L55" s="66"/>
    </row>
    <row r="56" spans="1:12" customFormat="1" ht="20.100000000000001" customHeight="1" x14ac:dyDescent="0.25">
      <c r="A56" s="129"/>
      <c r="B56" s="130"/>
      <c r="C56" s="131"/>
      <c r="D56" s="132"/>
      <c r="E56" s="132" t="s">
        <v>168</v>
      </c>
      <c r="F56" s="133"/>
      <c r="G56" s="133"/>
      <c r="H56" s="133"/>
      <c r="I56" s="134"/>
      <c r="J56" s="138"/>
      <c r="K56" s="66"/>
      <c r="L56" s="66"/>
    </row>
    <row r="57" spans="1:12" customFormat="1" ht="20.100000000000001" customHeight="1" x14ac:dyDescent="0.25">
      <c r="A57" s="129"/>
      <c r="B57" s="130"/>
      <c r="C57" s="131"/>
      <c r="D57" s="132"/>
      <c r="E57" s="132" t="s">
        <v>169</v>
      </c>
      <c r="F57" s="133"/>
      <c r="G57" s="133"/>
      <c r="H57" s="133"/>
      <c r="I57" s="134"/>
      <c r="J57" s="138"/>
      <c r="K57" s="66"/>
      <c r="L57" s="66"/>
    </row>
    <row r="58" spans="1:12" customFormat="1" ht="20.100000000000001" customHeight="1" x14ac:dyDescent="0.25">
      <c r="A58" s="129"/>
      <c r="B58" s="130"/>
      <c r="C58" s="131"/>
      <c r="D58" s="132"/>
      <c r="E58" s="135" t="s">
        <v>170</v>
      </c>
      <c r="F58" s="133"/>
      <c r="G58" s="133"/>
      <c r="H58" s="133"/>
      <c r="I58" s="134"/>
      <c r="J58" s="138"/>
      <c r="K58" s="66"/>
      <c r="L58" s="66"/>
    </row>
    <row r="59" spans="1:12" customFormat="1" ht="20.100000000000001" customHeight="1" x14ac:dyDescent="0.25">
      <c r="A59" s="129"/>
      <c r="B59" s="130"/>
      <c r="C59" s="131"/>
      <c r="D59" s="132"/>
      <c r="E59" s="136"/>
      <c r="F59" s="133"/>
      <c r="G59" s="133"/>
      <c r="H59" s="133"/>
      <c r="I59" s="134"/>
      <c r="J59" s="138"/>
      <c r="K59" s="66"/>
      <c r="L59" s="66"/>
    </row>
    <row r="60" spans="1:12" customFormat="1" ht="20.100000000000001" customHeight="1" x14ac:dyDescent="0.25">
      <c r="A60" s="129">
        <v>10</v>
      </c>
      <c r="B60" s="130"/>
      <c r="C60" s="131" t="s">
        <v>34</v>
      </c>
      <c r="D60" s="135" t="s">
        <v>159</v>
      </c>
      <c r="E60" s="132" t="s">
        <v>160</v>
      </c>
      <c r="F60" s="133" t="s">
        <v>161</v>
      </c>
      <c r="G60" s="133" t="s">
        <v>162</v>
      </c>
      <c r="H60" s="133" t="s">
        <v>114</v>
      </c>
      <c r="I60" s="134" t="s">
        <v>115</v>
      </c>
      <c r="J60" s="141" t="s">
        <v>23</v>
      </c>
      <c r="K60" s="242">
        <v>0</v>
      </c>
      <c r="L60" s="140">
        <f>K60</f>
        <v>0</v>
      </c>
    </row>
    <row r="61" spans="1:12" customFormat="1" ht="20.100000000000001" customHeight="1" x14ac:dyDescent="0.25">
      <c r="A61" s="129"/>
      <c r="B61" s="130"/>
      <c r="C61" s="131"/>
      <c r="D61" s="135" t="s">
        <v>163</v>
      </c>
      <c r="E61" s="132" t="s">
        <v>164</v>
      </c>
      <c r="F61" s="133" t="s">
        <v>165</v>
      </c>
      <c r="G61" s="133" t="s">
        <v>166</v>
      </c>
      <c r="H61" s="133"/>
      <c r="I61" s="134" t="s">
        <v>90</v>
      </c>
      <c r="J61" s="141"/>
      <c r="K61" s="140"/>
      <c r="L61" s="140"/>
    </row>
    <row r="62" spans="1:12" customFormat="1" ht="20.100000000000001" customHeight="1" x14ac:dyDescent="0.25">
      <c r="A62" s="129"/>
      <c r="B62" s="130"/>
      <c r="C62" s="131"/>
      <c r="D62" s="132"/>
      <c r="E62" s="132" t="s">
        <v>167</v>
      </c>
      <c r="F62" s="133"/>
      <c r="G62" s="133"/>
      <c r="H62" s="133"/>
      <c r="I62" s="134"/>
      <c r="J62" s="138"/>
      <c r="K62" s="66"/>
      <c r="L62" s="66"/>
    </row>
    <row r="63" spans="1:12" customFormat="1" ht="20.100000000000001" customHeight="1" x14ac:dyDescent="0.25">
      <c r="A63" s="129"/>
      <c r="B63" s="130"/>
      <c r="C63" s="131"/>
      <c r="D63" s="132"/>
      <c r="E63" s="132" t="s">
        <v>169</v>
      </c>
      <c r="F63" s="133"/>
      <c r="G63" s="133"/>
      <c r="H63" s="133"/>
      <c r="I63" s="134"/>
      <c r="J63" s="138"/>
      <c r="K63" s="66"/>
      <c r="L63" s="66"/>
    </row>
    <row r="64" spans="1:12" customFormat="1" ht="20.100000000000001" customHeight="1" x14ac:dyDescent="0.25">
      <c r="A64" s="129"/>
      <c r="B64" s="130"/>
      <c r="C64" s="131"/>
      <c r="D64" s="132"/>
      <c r="E64" s="132" t="s">
        <v>171</v>
      </c>
      <c r="F64" s="133"/>
      <c r="G64" s="133"/>
      <c r="H64" s="133"/>
      <c r="I64" s="134"/>
      <c r="J64" s="138"/>
      <c r="K64" s="66"/>
      <c r="L64" s="66"/>
    </row>
    <row r="65" spans="1:12" customFormat="1" ht="20.100000000000001" customHeight="1" x14ac:dyDescent="0.25">
      <c r="A65" s="129"/>
      <c r="B65" s="130"/>
      <c r="C65" s="131"/>
      <c r="D65" s="132"/>
      <c r="E65" s="135" t="s">
        <v>170</v>
      </c>
      <c r="F65" s="133"/>
      <c r="G65" s="133"/>
      <c r="H65" s="133"/>
      <c r="I65" s="134"/>
      <c r="J65" s="138"/>
      <c r="K65" s="66"/>
      <c r="L65" s="66"/>
    </row>
    <row r="66" spans="1:12" customFormat="1" ht="20.100000000000001" customHeight="1" x14ac:dyDescent="0.25">
      <c r="A66" s="129"/>
      <c r="B66" s="130"/>
      <c r="C66" s="131"/>
      <c r="D66" s="135"/>
      <c r="E66" s="132"/>
      <c r="F66" s="133"/>
      <c r="G66" s="133"/>
      <c r="H66" s="133"/>
      <c r="I66" s="134"/>
      <c r="J66" s="138"/>
      <c r="K66" s="66"/>
      <c r="L66" s="66"/>
    </row>
    <row r="67" spans="1:12" customFormat="1" ht="20.100000000000001" customHeight="1" x14ac:dyDescent="0.25">
      <c r="A67" s="129">
        <v>11</v>
      </c>
      <c r="B67" s="130"/>
      <c r="C67" s="131" t="s">
        <v>172</v>
      </c>
      <c r="D67" s="135" t="s">
        <v>135</v>
      </c>
      <c r="E67" s="132" t="s">
        <v>173</v>
      </c>
      <c r="F67" s="133"/>
      <c r="G67" s="133" t="s">
        <v>138</v>
      </c>
      <c r="H67" s="133" t="s">
        <v>114</v>
      </c>
      <c r="I67" s="134" t="s">
        <v>145</v>
      </c>
      <c r="J67" s="141" t="s">
        <v>23</v>
      </c>
      <c r="K67" s="242">
        <v>0</v>
      </c>
      <c r="L67" s="140">
        <f>K67</f>
        <v>0</v>
      </c>
    </row>
    <row r="68" spans="1:12" customFormat="1" ht="20.100000000000001" customHeight="1" x14ac:dyDescent="0.25">
      <c r="A68" s="129"/>
      <c r="B68" s="130"/>
      <c r="C68" s="131"/>
      <c r="D68" s="135"/>
      <c r="E68" s="132" t="s">
        <v>174</v>
      </c>
      <c r="F68" s="133"/>
      <c r="G68" s="133"/>
      <c r="H68" s="133"/>
      <c r="I68" s="134"/>
      <c r="J68" s="141"/>
      <c r="K68" s="140"/>
      <c r="L68" s="140"/>
    </row>
    <row r="69" spans="1:12" customFormat="1" ht="20.100000000000001" customHeight="1" x14ac:dyDescent="0.25">
      <c r="A69" s="129"/>
      <c r="B69" s="130"/>
      <c r="C69" s="131"/>
      <c r="D69" s="132"/>
      <c r="E69" s="135" t="s">
        <v>175</v>
      </c>
      <c r="F69" s="133"/>
      <c r="G69" s="133"/>
      <c r="H69" s="133"/>
      <c r="I69" s="134"/>
      <c r="J69" s="138"/>
      <c r="K69" s="66"/>
      <c r="L69" s="66"/>
    </row>
    <row r="70" spans="1:12" customFormat="1" ht="20.100000000000001" customHeight="1" x14ac:dyDescent="0.25">
      <c r="A70" s="129"/>
      <c r="B70" s="130"/>
      <c r="C70" s="131"/>
      <c r="D70" s="132"/>
      <c r="E70" s="132"/>
      <c r="F70" s="133"/>
      <c r="G70" s="133"/>
      <c r="H70" s="133"/>
      <c r="I70" s="134"/>
      <c r="J70" s="138"/>
      <c r="K70" s="66"/>
      <c r="L70" s="66"/>
    </row>
    <row r="71" spans="1:12" customFormat="1" ht="20.100000000000001" customHeight="1" x14ac:dyDescent="0.25">
      <c r="A71" s="129">
        <v>12</v>
      </c>
      <c r="B71" s="130"/>
      <c r="C71" s="131" t="s">
        <v>34</v>
      </c>
      <c r="D71" s="135" t="s">
        <v>176</v>
      </c>
      <c r="E71" s="135" t="s">
        <v>177</v>
      </c>
      <c r="F71" s="133"/>
      <c r="G71" s="133"/>
      <c r="H71" s="133"/>
      <c r="I71" s="134"/>
      <c r="J71" s="141" t="s">
        <v>23</v>
      </c>
      <c r="K71" s="242">
        <v>0</v>
      </c>
      <c r="L71" s="140">
        <f>K71</f>
        <v>0</v>
      </c>
    </row>
    <row r="72" spans="1:12" customFormat="1" ht="20.100000000000001" customHeight="1" x14ac:dyDescent="0.25">
      <c r="A72" s="129"/>
      <c r="B72" s="130"/>
      <c r="C72" s="131"/>
      <c r="D72" s="132"/>
      <c r="E72" s="132"/>
      <c r="F72" s="133"/>
      <c r="G72" s="133"/>
      <c r="H72" s="133"/>
      <c r="I72" s="134"/>
      <c r="J72" s="138"/>
      <c r="K72" s="66"/>
      <c r="L72" s="66"/>
    </row>
    <row r="73" spans="1:12" customFormat="1" ht="20.100000000000001" customHeight="1" x14ac:dyDescent="0.25">
      <c r="A73" s="129">
        <v>13</v>
      </c>
      <c r="B73" s="130"/>
      <c r="C73" s="131" t="s">
        <v>34</v>
      </c>
      <c r="D73" s="135" t="s">
        <v>178</v>
      </c>
      <c r="E73" s="135" t="s">
        <v>179</v>
      </c>
      <c r="F73" s="133"/>
      <c r="G73" s="133"/>
      <c r="H73" s="133"/>
      <c r="I73" s="134"/>
      <c r="J73" s="141" t="s">
        <v>23</v>
      </c>
      <c r="K73" s="242">
        <v>0</v>
      </c>
      <c r="L73" s="140">
        <f>K73</f>
        <v>0</v>
      </c>
    </row>
    <row r="74" spans="1:12" customFormat="1" ht="20.100000000000001" customHeight="1" x14ac:dyDescent="0.25">
      <c r="A74" s="129"/>
      <c r="B74" s="130"/>
      <c r="C74" s="131"/>
      <c r="D74" s="132"/>
      <c r="E74" s="132"/>
      <c r="F74" s="133"/>
      <c r="G74" s="133"/>
      <c r="H74" s="133"/>
      <c r="I74" s="134"/>
      <c r="J74" s="141"/>
      <c r="K74" s="66"/>
      <c r="L74" s="66"/>
    </row>
    <row r="75" spans="1:12" customFormat="1" ht="20.100000000000001" customHeight="1" x14ac:dyDescent="0.25">
      <c r="A75" s="129">
        <v>14</v>
      </c>
      <c r="B75" s="130"/>
      <c r="C75" s="131" t="s">
        <v>34</v>
      </c>
      <c r="D75" s="135" t="s">
        <v>180</v>
      </c>
      <c r="E75" s="135" t="s">
        <v>179</v>
      </c>
      <c r="F75" s="133"/>
      <c r="G75" s="133"/>
      <c r="H75" s="133"/>
      <c r="I75" s="134"/>
      <c r="J75" s="141" t="s">
        <v>23</v>
      </c>
      <c r="K75" s="242">
        <v>0</v>
      </c>
      <c r="L75" s="140">
        <f>K75</f>
        <v>0</v>
      </c>
    </row>
    <row r="76" spans="1:12" customFormat="1" ht="20.100000000000001" customHeight="1" x14ac:dyDescent="0.25">
      <c r="A76" s="129"/>
      <c r="B76" s="130"/>
      <c r="C76" s="131"/>
      <c r="D76" s="135" t="s">
        <v>181</v>
      </c>
      <c r="E76" s="132"/>
      <c r="F76" s="133"/>
      <c r="G76" s="133"/>
      <c r="H76" s="133"/>
      <c r="I76" s="134"/>
      <c r="J76" s="141"/>
      <c r="K76" s="140"/>
      <c r="L76" s="140"/>
    </row>
    <row r="77" spans="1:12" customFormat="1" ht="20.100000000000001" customHeight="1" x14ac:dyDescent="0.25">
      <c r="A77" s="129"/>
      <c r="B77" s="130"/>
      <c r="C77" s="131"/>
      <c r="D77" s="135"/>
      <c r="E77" s="132"/>
      <c r="F77" s="133"/>
      <c r="G77" s="133"/>
      <c r="H77" s="133"/>
      <c r="I77" s="134"/>
      <c r="J77" s="138"/>
      <c r="K77" s="66"/>
      <c r="L77" s="66"/>
    </row>
    <row r="78" spans="1:12" customFormat="1" ht="20.100000000000001" customHeight="1" x14ac:dyDescent="0.25">
      <c r="A78" s="129"/>
      <c r="B78" s="130"/>
      <c r="C78" s="131"/>
      <c r="D78" s="135"/>
      <c r="E78" s="132"/>
      <c r="F78" s="133"/>
      <c r="G78" s="133"/>
      <c r="H78" s="133"/>
      <c r="I78" s="160" t="s">
        <v>24</v>
      </c>
      <c r="J78" s="76">
        <f>SUM(J4:J77)</f>
        <v>0</v>
      </c>
      <c r="K78" s="77">
        <f>SUM(K4:K77)</f>
        <v>0</v>
      </c>
      <c r="L78" s="80">
        <f>SUM(L4:L77)</f>
        <v>0</v>
      </c>
    </row>
    <row r="79" spans="1:12" customFormat="1" ht="20.100000000000001" customHeight="1" x14ac:dyDescent="0.25">
      <c r="A79" s="129"/>
      <c r="B79" s="130"/>
      <c r="C79" s="131"/>
      <c r="D79" s="135"/>
      <c r="E79" s="132"/>
      <c r="F79" s="133"/>
      <c r="G79" s="133"/>
      <c r="H79" s="133"/>
      <c r="I79" s="134"/>
      <c r="J79" s="138"/>
      <c r="K79" s="66"/>
      <c r="L79" s="66"/>
    </row>
    <row r="80" spans="1:12" customFormat="1" ht="20.100000000000001" customHeight="1" x14ac:dyDescent="0.25">
      <c r="A80" s="129"/>
      <c r="B80" s="130"/>
      <c r="C80" s="131"/>
      <c r="D80" s="135"/>
      <c r="E80" s="132"/>
      <c r="F80" s="133"/>
      <c r="G80" s="133"/>
      <c r="H80" s="133"/>
      <c r="I80" s="134"/>
      <c r="J80" s="138"/>
      <c r="K80" s="66"/>
      <c r="L80" s="66"/>
    </row>
    <row r="81" spans="1:12" customFormat="1" ht="20.100000000000001" customHeight="1" x14ac:dyDescent="0.25">
      <c r="A81" s="129"/>
      <c r="B81" s="130"/>
      <c r="C81" s="131"/>
      <c r="D81" s="135"/>
      <c r="E81" s="132"/>
      <c r="F81" s="133"/>
      <c r="G81" s="133"/>
      <c r="H81" s="133"/>
      <c r="I81" s="134"/>
      <c r="J81" s="138"/>
      <c r="K81" s="66"/>
      <c r="L81" s="66"/>
    </row>
    <row r="82" spans="1:12" customFormat="1" ht="20.100000000000001" customHeight="1" x14ac:dyDescent="0.25">
      <c r="A82" s="129"/>
      <c r="B82" s="130"/>
      <c r="C82" s="131"/>
      <c r="D82" s="135"/>
      <c r="E82" s="132"/>
      <c r="F82" s="133"/>
      <c r="G82" s="133"/>
      <c r="H82" s="133"/>
      <c r="I82" s="134"/>
      <c r="J82" s="138"/>
      <c r="K82" s="66"/>
      <c r="L82" s="66"/>
    </row>
    <row r="83" spans="1:12" customFormat="1" ht="20.100000000000001" customHeight="1" x14ac:dyDescent="0.25">
      <c r="A83" s="129"/>
      <c r="B83" s="130"/>
      <c r="C83" s="131"/>
      <c r="D83" s="135"/>
      <c r="E83" s="132"/>
      <c r="F83" s="133"/>
      <c r="G83" s="133"/>
      <c r="H83" s="133"/>
      <c r="I83" s="134"/>
      <c r="J83" s="138"/>
      <c r="K83" s="66"/>
      <c r="L83" s="66"/>
    </row>
    <row r="84" spans="1:12" x14ac:dyDescent="0.2">
      <c r="J84" s="1"/>
      <c r="K84" s="1"/>
      <c r="L84" s="1"/>
    </row>
    <row r="85" spans="1:12" x14ac:dyDescent="0.2">
      <c r="J85" s="1"/>
      <c r="K85" s="1"/>
      <c r="L85" s="1"/>
    </row>
    <row r="86" spans="1:12" x14ac:dyDescent="0.2">
      <c r="J86" s="1"/>
      <c r="K86" s="1"/>
      <c r="L86" s="1"/>
    </row>
    <row r="87" spans="1:12" x14ac:dyDescent="0.2">
      <c r="J87" s="1"/>
      <c r="K87" s="1"/>
      <c r="L87" s="1"/>
    </row>
    <row r="88" spans="1:12" x14ac:dyDescent="0.2">
      <c r="J88" s="1"/>
      <c r="K88" s="1"/>
      <c r="L88" s="1"/>
    </row>
    <row r="89" spans="1:12" x14ac:dyDescent="0.2">
      <c r="J89" s="1"/>
      <c r="K89" s="1"/>
      <c r="L89" s="1"/>
    </row>
    <row r="90" spans="1:12" x14ac:dyDescent="0.2">
      <c r="J90" s="1"/>
      <c r="K90" s="1"/>
      <c r="L90" s="1"/>
    </row>
    <row r="91" spans="1:12" x14ac:dyDescent="0.2">
      <c r="J91" s="1"/>
      <c r="K91" s="1"/>
      <c r="L91" s="1"/>
    </row>
    <row r="92" spans="1:12" x14ac:dyDescent="0.2">
      <c r="J92" s="1"/>
      <c r="K92" s="1"/>
      <c r="L92" s="1"/>
    </row>
    <row r="93" spans="1:12" x14ac:dyDescent="0.2">
      <c r="J93" s="1"/>
      <c r="K93" s="1"/>
      <c r="L93" s="1"/>
    </row>
    <row r="94" spans="1:12" x14ac:dyDescent="0.2">
      <c r="J94" s="1"/>
      <c r="K94" s="1"/>
      <c r="L94" s="1"/>
    </row>
    <row r="95" spans="1:12" x14ac:dyDescent="0.2">
      <c r="J95" s="1"/>
      <c r="K95" s="1"/>
      <c r="L95" s="1"/>
    </row>
    <row r="96" spans="1:12" x14ac:dyDescent="0.2">
      <c r="J96" s="1"/>
      <c r="K96" s="1"/>
      <c r="L96" s="1"/>
    </row>
    <row r="97" spans="10:12" x14ac:dyDescent="0.2">
      <c r="J97" s="1"/>
      <c r="K97" s="1"/>
      <c r="L97" s="1"/>
    </row>
    <row r="98" spans="10:12" x14ac:dyDescent="0.2">
      <c r="J98" s="1"/>
      <c r="K98" s="1"/>
      <c r="L98" s="1"/>
    </row>
    <row r="99" spans="10:12" x14ac:dyDescent="0.2">
      <c r="J99" s="1"/>
      <c r="K99" s="1"/>
      <c r="L99" s="1"/>
    </row>
    <row r="100" spans="10:12" x14ac:dyDescent="0.2">
      <c r="J100" s="1"/>
      <c r="K100" s="1"/>
      <c r="L100" s="1"/>
    </row>
    <row r="101" spans="10:12" x14ac:dyDescent="0.2">
      <c r="J101" s="1"/>
      <c r="K101" s="1"/>
      <c r="L101" s="1"/>
    </row>
    <row r="102" spans="10:12" x14ac:dyDescent="0.2">
      <c r="J102" s="1"/>
      <c r="K102" s="1"/>
      <c r="L102" s="1"/>
    </row>
    <row r="103" spans="10:12" x14ac:dyDescent="0.2">
      <c r="J103" s="1"/>
      <c r="K103" s="1"/>
      <c r="L103" s="1"/>
    </row>
    <row r="104" spans="10:12" x14ac:dyDescent="0.2">
      <c r="J104" s="1"/>
      <c r="K104" s="1"/>
      <c r="L104" s="1"/>
    </row>
    <row r="105" spans="10:12" x14ac:dyDescent="0.2">
      <c r="J105" s="1"/>
      <c r="K105" s="1"/>
      <c r="L105" s="1"/>
    </row>
    <row r="106" spans="10:12" x14ac:dyDescent="0.2">
      <c r="J106" s="1"/>
      <c r="K106" s="1"/>
      <c r="L106" s="1"/>
    </row>
    <row r="107" spans="10:12" x14ac:dyDescent="0.2">
      <c r="J107" s="1"/>
      <c r="K107" s="1"/>
      <c r="L107" s="1"/>
    </row>
    <row r="108" spans="10:12" x14ac:dyDescent="0.2">
      <c r="J108" s="1"/>
      <c r="K108" s="1"/>
      <c r="L108" s="1"/>
    </row>
    <row r="109" spans="10:12" x14ac:dyDescent="0.2">
      <c r="J109" s="1"/>
      <c r="K109" s="1"/>
      <c r="L109" s="1"/>
    </row>
    <row r="110" spans="10:12" x14ac:dyDescent="0.2">
      <c r="J110" s="1"/>
      <c r="K110" s="1"/>
      <c r="L110" s="1"/>
    </row>
    <row r="111" spans="10:12" x14ac:dyDescent="0.2">
      <c r="J111" s="1"/>
      <c r="K111" s="1"/>
      <c r="L111" s="1"/>
    </row>
    <row r="112" spans="10:12" x14ac:dyDescent="0.2">
      <c r="J112" s="1"/>
      <c r="K112" s="1"/>
      <c r="L112" s="1"/>
    </row>
    <row r="113" spans="10:12" x14ac:dyDescent="0.2">
      <c r="J113" s="1"/>
      <c r="K113" s="1"/>
      <c r="L113" s="1"/>
    </row>
    <row r="114" spans="10:12" x14ac:dyDescent="0.2">
      <c r="J114" s="1"/>
      <c r="K114" s="1"/>
      <c r="L114" s="1"/>
    </row>
    <row r="115" spans="10:12" x14ac:dyDescent="0.2">
      <c r="J115" s="1"/>
      <c r="K115" s="1"/>
      <c r="L115" s="1"/>
    </row>
    <row r="116" spans="10:12" x14ac:dyDescent="0.2">
      <c r="J116" s="1"/>
      <c r="K116" s="1"/>
      <c r="L116" s="1"/>
    </row>
    <row r="117" spans="10:12" x14ac:dyDescent="0.2">
      <c r="J117" s="1"/>
      <c r="K117" s="1"/>
      <c r="L117" s="1"/>
    </row>
    <row r="118" spans="10:12" x14ac:dyDescent="0.2">
      <c r="J118" s="1"/>
      <c r="K118" s="1"/>
      <c r="L118" s="1"/>
    </row>
    <row r="119" spans="10:12" x14ac:dyDescent="0.2">
      <c r="J119" s="1"/>
      <c r="K119" s="1"/>
      <c r="L119" s="1"/>
    </row>
    <row r="120" spans="10:12" x14ac:dyDescent="0.2">
      <c r="J120" s="1"/>
      <c r="K120" s="1"/>
      <c r="L120" s="1"/>
    </row>
    <row r="121" spans="10:12" x14ac:dyDescent="0.2">
      <c r="J121" s="1"/>
      <c r="K121" s="1"/>
      <c r="L121" s="1"/>
    </row>
    <row r="122" spans="10:12" x14ac:dyDescent="0.2">
      <c r="J122" s="1"/>
      <c r="K122" s="1"/>
      <c r="L122" s="1"/>
    </row>
    <row r="123" spans="10:12" x14ac:dyDescent="0.2">
      <c r="J123" s="1"/>
      <c r="K123" s="1"/>
      <c r="L123" s="1"/>
    </row>
    <row r="124" spans="10:12" x14ac:dyDescent="0.2">
      <c r="J124" s="1"/>
      <c r="K124" s="1"/>
      <c r="L124" s="1"/>
    </row>
    <row r="125" spans="10:12" x14ac:dyDescent="0.2">
      <c r="J125" s="1"/>
      <c r="K125" s="1"/>
      <c r="L125" s="1"/>
    </row>
    <row r="126" spans="10:12" x14ac:dyDescent="0.2">
      <c r="J126" s="1"/>
      <c r="K126" s="1"/>
      <c r="L126" s="1"/>
    </row>
    <row r="127" spans="10:12" x14ac:dyDescent="0.2">
      <c r="J127" s="1"/>
      <c r="K127" s="1"/>
      <c r="L127" s="1"/>
    </row>
    <row r="128" spans="10:12" x14ac:dyDescent="0.2">
      <c r="J128" s="1"/>
      <c r="K128" s="1"/>
      <c r="L128" s="1"/>
    </row>
    <row r="129" spans="10:12" x14ac:dyDescent="0.2">
      <c r="J129" s="1"/>
      <c r="K129" s="1"/>
      <c r="L129" s="1"/>
    </row>
    <row r="130" spans="10:12" x14ac:dyDescent="0.2">
      <c r="J130" s="1"/>
      <c r="K130" s="1"/>
      <c r="L130" s="1"/>
    </row>
    <row r="131" spans="10:12" x14ac:dyDescent="0.2">
      <c r="J131" s="1"/>
      <c r="K131" s="1"/>
      <c r="L131" s="1"/>
    </row>
    <row r="132" spans="10:12" x14ac:dyDescent="0.2">
      <c r="J132" s="1"/>
      <c r="K132" s="1"/>
      <c r="L132" s="1"/>
    </row>
    <row r="133" spans="10:12" x14ac:dyDescent="0.2">
      <c r="J133" s="1"/>
      <c r="K133" s="1"/>
      <c r="L133" s="1"/>
    </row>
    <row r="134" spans="10:12" x14ac:dyDescent="0.2">
      <c r="J134" s="1"/>
      <c r="K134" s="1"/>
      <c r="L134" s="1"/>
    </row>
    <row r="135" spans="10:12" x14ac:dyDescent="0.2">
      <c r="J135" s="1"/>
      <c r="K135" s="1"/>
      <c r="L135" s="1"/>
    </row>
    <row r="136" spans="10:12" x14ac:dyDescent="0.2">
      <c r="J136" s="1"/>
      <c r="K136" s="1"/>
      <c r="L136" s="1"/>
    </row>
    <row r="137" spans="10:12" x14ac:dyDescent="0.2">
      <c r="J137" s="1"/>
      <c r="K137" s="1"/>
      <c r="L137" s="1"/>
    </row>
    <row r="138" spans="10:12" x14ac:dyDescent="0.2">
      <c r="J138" s="1"/>
      <c r="K138" s="1"/>
      <c r="L138" s="1"/>
    </row>
    <row r="139" spans="10:12" x14ac:dyDescent="0.2">
      <c r="J139" s="1"/>
      <c r="K139" s="1"/>
      <c r="L139" s="1"/>
    </row>
    <row r="140" spans="10:12" x14ac:dyDescent="0.2">
      <c r="J140" s="1"/>
      <c r="K140" s="1"/>
      <c r="L140" s="1"/>
    </row>
    <row r="141" spans="10:12" x14ac:dyDescent="0.2">
      <c r="J141" s="1"/>
      <c r="K141" s="1"/>
      <c r="L141" s="1"/>
    </row>
    <row r="142" spans="10:12" x14ac:dyDescent="0.2">
      <c r="J142" s="1"/>
      <c r="K142" s="1"/>
      <c r="L142" s="1"/>
    </row>
    <row r="143" spans="10:12" x14ac:dyDescent="0.2">
      <c r="J143" s="1"/>
      <c r="K143" s="1"/>
      <c r="L143" s="1"/>
    </row>
    <row r="144" spans="10:12" x14ac:dyDescent="0.2">
      <c r="J144" s="1"/>
      <c r="K144" s="1"/>
      <c r="L144" s="1"/>
    </row>
    <row r="145" spans="10:12" x14ac:dyDescent="0.2">
      <c r="J145" s="1"/>
      <c r="K145" s="1"/>
      <c r="L145" s="1"/>
    </row>
    <row r="146" spans="10:12" x14ac:dyDescent="0.2">
      <c r="J146" s="1"/>
      <c r="K146" s="1"/>
      <c r="L146" s="1"/>
    </row>
    <row r="147" spans="10:12" x14ac:dyDescent="0.2">
      <c r="J147" s="1"/>
      <c r="K147" s="1"/>
      <c r="L147" s="1"/>
    </row>
    <row r="148" spans="10:12" x14ac:dyDescent="0.2">
      <c r="J148" s="1"/>
      <c r="K148" s="1"/>
      <c r="L148" s="1"/>
    </row>
    <row r="149" spans="10:12" x14ac:dyDescent="0.2">
      <c r="J149" s="1"/>
      <c r="K149" s="1"/>
      <c r="L149" s="1"/>
    </row>
    <row r="150" spans="10:12" x14ac:dyDescent="0.2">
      <c r="J150" s="1"/>
      <c r="K150" s="1"/>
      <c r="L150" s="1"/>
    </row>
    <row r="151" spans="10:12" x14ac:dyDescent="0.2">
      <c r="J151" s="1"/>
      <c r="K151" s="1"/>
      <c r="L151" s="1"/>
    </row>
    <row r="152" spans="10:12" x14ac:dyDescent="0.2">
      <c r="J152" s="1"/>
      <c r="K152" s="1"/>
      <c r="L152" s="1"/>
    </row>
    <row r="153" spans="10:12" x14ac:dyDescent="0.2">
      <c r="J153" s="1"/>
      <c r="K153" s="1"/>
      <c r="L153" s="1"/>
    </row>
    <row r="154" spans="10:12" x14ac:dyDescent="0.2">
      <c r="J154" s="1"/>
      <c r="K154" s="1"/>
      <c r="L154" s="1"/>
    </row>
    <row r="155" spans="10:12" x14ac:dyDescent="0.2">
      <c r="J155" s="1"/>
      <c r="K155" s="1"/>
      <c r="L155" s="1"/>
    </row>
    <row r="156" spans="10:12" x14ac:dyDescent="0.2">
      <c r="J156" s="1"/>
      <c r="K156" s="1"/>
      <c r="L156" s="1"/>
    </row>
    <row r="157" spans="10:12" x14ac:dyDescent="0.2">
      <c r="J157" s="1"/>
      <c r="K157" s="1"/>
      <c r="L157" s="1"/>
    </row>
    <row r="158" spans="10:12" x14ac:dyDescent="0.2">
      <c r="J158" s="1"/>
      <c r="K158" s="1"/>
      <c r="L158" s="1"/>
    </row>
    <row r="159" spans="10:12" x14ac:dyDescent="0.2">
      <c r="J159" s="1"/>
      <c r="K159" s="1"/>
      <c r="L159" s="1"/>
    </row>
    <row r="160" spans="10:12" x14ac:dyDescent="0.2">
      <c r="J160" s="1"/>
      <c r="K160" s="1"/>
      <c r="L160" s="1"/>
    </row>
    <row r="161" spans="10:12" x14ac:dyDescent="0.2">
      <c r="J161" s="1"/>
      <c r="K161" s="1"/>
      <c r="L161" s="1"/>
    </row>
    <row r="162" spans="10:12" x14ac:dyDescent="0.2">
      <c r="J162" s="1"/>
      <c r="K162" s="1"/>
      <c r="L162" s="1"/>
    </row>
    <row r="163" spans="10:12" x14ac:dyDescent="0.2">
      <c r="J163" s="1"/>
      <c r="K163" s="1"/>
      <c r="L163" s="1"/>
    </row>
    <row r="164" spans="10:12" x14ac:dyDescent="0.2">
      <c r="J164" s="1"/>
      <c r="K164" s="1"/>
      <c r="L164" s="1"/>
    </row>
    <row r="165" spans="10:12" x14ac:dyDescent="0.2">
      <c r="J165" s="1"/>
      <c r="K165" s="1"/>
      <c r="L165" s="1"/>
    </row>
    <row r="166" spans="10:12" x14ac:dyDescent="0.2">
      <c r="J166" s="1"/>
      <c r="K166" s="1"/>
      <c r="L166" s="1"/>
    </row>
    <row r="167" spans="10:12" x14ac:dyDescent="0.2">
      <c r="J167" s="1"/>
      <c r="K167" s="1"/>
      <c r="L167" s="1"/>
    </row>
    <row r="168" spans="10:12" x14ac:dyDescent="0.2">
      <c r="J168" s="1"/>
      <c r="K168" s="1"/>
      <c r="L168" s="1"/>
    </row>
    <row r="169" spans="10:12" x14ac:dyDescent="0.2">
      <c r="J169" s="1"/>
      <c r="K169" s="1"/>
      <c r="L169" s="1"/>
    </row>
    <row r="170" spans="10:12" x14ac:dyDescent="0.2">
      <c r="J170" s="1"/>
      <c r="K170" s="1"/>
      <c r="L170" s="1"/>
    </row>
    <row r="171" spans="10:12" x14ac:dyDescent="0.2">
      <c r="J171" s="1"/>
      <c r="K171" s="1"/>
      <c r="L171" s="1"/>
    </row>
    <row r="172" spans="10:12" x14ac:dyDescent="0.2">
      <c r="J172" s="1"/>
      <c r="K172" s="1"/>
      <c r="L172" s="1"/>
    </row>
    <row r="173" spans="10:12" x14ac:dyDescent="0.2">
      <c r="J173" s="1"/>
      <c r="K173" s="1"/>
      <c r="L173" s="1"/>
    </row>
    <row r="174" spans="10:12" x14ac:dyDescent="0.2">
      <c r="J174" s="1"/>
      <c r="K174" s="1"/>
      <c r="L174" s="1"/>
    </row>
    <row r="175" spans="10:12" x14ac:dyDescent="0.2">
      <c r="J175" s="1"/>
      <c r="K175" s="1"/>
      <c r="L175" s="1"/>
    </row>
    <row r="176" spans="10:12" x14ac:dyDescent="0.2">
      <c r="J176" s="1"/>
      <c r="K176" s="1"/>
      <c r="L176" s="1"/>
    </row>
    <row r="177" spans="10:12" x14ac:dyDescent="0.2">
      <c r="J177" s="1"/>
      <c r="K177" s="1"/>
      <c r="L177" s="1"/>
    </row>
    <row r="178" spans="10:12" x14ac:dyDescent="0.2">
      <c r="J178" s="1"/>
      <c r="K178" s="1"/>
      <c r="L178" s="1"/>
    </row>
    <row r="179" spans="10:12" x14ac:dyDescent="0.2">
      <c r="J179" s="1"/>
      <c r="K179" s="1"/>
      <c r="L179" s="1"/>
    </row>
    <row r="180" spans="10:12" x14ac:dyDescent="0.2">
      <c r="J180" s="1"/>
      <c r="K180" s="1"/>
      <c r="L180" s="1"/>
    </row>
    <row r="181" spans="10:12" x14ac:dyDescent="0.2">
      <c r="J181" s="1"/>
      <c r="K181" s="1"/>
      <c r="L181" s="1"/>
    </row>
    <row r="182" spans="10:12" x14ac:dyDescent="0.2">
      <c r="J182" s="1"/>
      <c r="K182" s="1"/>
      <c r="L182" s="1"/>
    </row>
    <row r="183" spans="10:12" x14ac:dyDescent="0.2">
      <c r="J183" s="1"/>
      <c r="K183" s="1"/>
      <c r="L183" s="1"/>
    </row>
    <row r="184" spans="10:12" x14ac:dyDescent="0.2">
      <c r="J184" s="1"/>
      <c r="K184" s="1"/>
      <c r="L184" s="1"/>
    </row>
    <row r="185" spans="10:12" x14ac:dyDescent="0.2">
      <c r="J185" s="1"/>
      <c r="K185" s="1"/>
      <c r="L185" s="1"/>
    </row>
    <row r="186" spans="10:12" x14ac:dyDescent="0.2">
      <c r="J186" s="1"/>
      <c r="K186" s="1"/>
      <c r="L186" s="1"/>
    </row>
    <row r="187" spans="10:12" x14ac:dyDescent="0.2">
      <c r="J187" s="1"/>
      <c r="K187" s="1"/>
      <c r="L187" s="1"/>
    </row>
    <row r="188" spans="10:12" x14ac:dyDescent="0.2">
      <c r="J188" s="1"/>
      <c r="K188" s="1"/>
      <c r="L188" s="1"/>
    </row>
    <row r="189" spans="10:12" x14ac:dyDescent="0.2">
      <c r="J189" s="1"/>
      <c r="K189" s="1"/>
      <c r="L189" s="1"/>
    </row>
    <row r="190" spans="10:12" x14ac:dyDescent="0.2">
      <c r="J190" s="1"/>
      <c r="K190" s="1"/>
      <c r="L190" s="1"/>
    </row>
    <row r="191" spans="10:12" x14ac:dyDescent="0.2">
      <c r="J191" s="1"/>
      <c r="K191" s="1"/>
      <c r="L191" s="1"/>
    </row>
    <row r="192" spans="10:12" x14ac:dyDescent="0.2">
      <c r="J192" s="1"/>
      <c r="K192" s="1"/>
      <c r="L192" s="1"/>
    </row>
    <row r="193" spans="10:12" x14ac:dyDescent="0.2">
      <c r="J193" s="1"/>
      <c r="K193" s="1"/>
      <c r="L193" s="1"/>
    </row>
    <row r="194" spans="10:12" x14ac:dyDescent="0.2">
      <c r="J194" s="1"/>
      <c r="K194" s="1"/>
      <c r="L194" s="1"/>
    </row>
    <row r="195" spans="10:12" x14ac:dyDescent="0.2">
      <c r="J195" s="1"/>
      <c r="K195" s="1"/>
      <c r="L195" s="1"/>
    </row>
    <row r="196" spans="10:12" x14ac:dyDescent="0.2">
      <c r="J196" s="1"/>
      <c r="K196" s="1"/>
      <c r="L196" s="1"/>
    </row>
    <row r="197" spans="10:12" x14ac:dyDescent="0.2">
      <c r="J197" s="1"/>
      <c r="K197" s="1"/>
      <c r="L197" s="1"/>
    </row>
    <row r="198" spans="10:12" x14ac:dyDescent="0.2">
      <c r="J198" s="1"/>
      <c r="K198" s="1"/>
      <c r="L198" s="1"/>
    </row>
    <row r="199" spans="10:12" x14ac:dyDescent="0.2">
      <c r="J199" s="1"/>
      <c r="K199" s="1"/>
      <c r="L199" s="1"/>
    </row>
    <row r="200" spans="10:12" x14ac:dyDescent="0.2">
      <c r="J200" s="1"/>
      <c r="K200" s="1"/>
      <c r="L200" s="1"/>
    </row>
    <row r="201" spans="10:12" x14ac:dyDescent="0.2">
      <c r="J201" s="1"/>
      <c r="K201" s="1"/>
      <c r="L201" s="1"/>
    </row>
    <row r="202" spans="10:12" x14ac:dyDescent="0.2">
      <c r="J202" s="1"/>
      <c r="K202" s="1"/>
      <c r="L202" s="1"/>
    </row>
    <row r="203" spans="10:12" x14ac:dyDescent="0.2">
      <c r="J203" s="1"/>
      <c r="K203" s="1"/>
      <c r="L203" s="1"/>
    </row>
    <row r="204" spans="10:12" x14ac:dyDescent="0.2">
      <c r="J204" s="1"/>
      <c r="K204" s="1"/>
      <c r="L204" s="1"/>
    </row>
    <row r="205" spans="10:12" x14ac:dyDescent="0.2">
      <c r="J205" s="1"/>
      <c r="K205" s="1"/>
      <c r="L205" s="1"/>
    </row>
    <row r="206" spans="10:12" x14ac:dyDescent="0.2">
      <c r="J206" s="1"/>
      <c r="K206" s="1"/>
      <c r="L206" s="1"/>
    </row>
    <row r="207" spans="10:12" x14ac:dyDescent="0.2">
      <c r="J207" s="1"/>
      <c r="K207" s="1"/>
      <c r="L207" s="1"/>
    </row>
    <row r="208" spans="10:12" x14ac:dyDescent="0.2">
      <c r="J208" s="1"/>
      <c r="K208" s="1"/>
      <c r="L208" s="1"/>
    </row>
    <row r="209" spans="10:12" x14ac:dyDescent="0.2">
      <c r="J209" s="1"/>
      <c r="K209" s="1"/>
      <c r="L209" s="1"/>
    </row>
    <row r="210" spans="10:12" x14ac:dyDescent="0.2">
      <c r="J210" s="1"/>
      <c r="K210" s="1"/>
      <c r="L210" s="1"/>
    </row>
    <row r="211" spans="10:12" x14ac:dyDescent="0.2">
      <c r="J211" s="1"/>
      <c r="K211" s="1"/>
      <c r="L211" s="1"/>
    </row>
    <row r="212" spans="10:12" x14ac:dyDescent="0.2">
      <c r="J212" s="1"/>
      <c r="K212" s="1"/>
      <c r="L212" s="1"/>
    </row>
    <row r="213" spans="10:12" x14ac:dyDescent="0.2">
      <c r="J213" s="1"/>
      <c r="K213" s="1"/>
      <c r="L213" s="1"/>
    </row>
    <row r="214" spans="10:12" x14ac:dyDescent="0.2">
      <c r="J214" s="1"/>
      <c r="K214" s="1"/>
      <c r="L214" s="1"/>
    </row>
    <row r="215" spans="10:12" x14ac:dyDescent="0.2">
      <c r="J215" s="1"/>
      <c r="K215" s="1"/>
      <c r="L215" s="1"/>
    </row>
    <row r="216" spans="10:12" x14ac:dyDescent="0.2">
      <c r="J216" s="1"/>
      <c r="K216" s="1"/>
      <c r="L216" s="1"/>
    </row>
    <row r="217" spans="10:12" x14ac:dyDescent="0.2">
      <c r="J217" s="1"/>
      <c r="K217" s="1"/>
      <c r="L217" s="1"/>
    </row>
    <row r="218" spans="10:12" x14ac:dyDescent="0.2">
      <c r="J218" s="1"/>
      <c r="K218" s="1"/>
      <c r="L218" s="1"/>
    </row>
    <row r="219" spans="10:12" x14ac:dyDescent="0.2">
      <c r="J219" s="1"/>
      <c r="K219" s="1"/>
      <c r="L219" s="1"/>
    </row>
    <row r="220" spans="10:12" x14ac:dyDescent="0.2">
      <c r="J220" s="1"/>
      <c r="K220" s="1"/>
      <c r="L220" s="1"/>
    </row>
    <row r="221" spans="10:12" x14ac:dyDescent="0.2">
      <c r="J221" s="1"/>
      <c r="K221" s="1"/>
      <c r="L221" s="1"/>
    </row>
    <row r="222" spans="10:12" x14ac:dyDescent="0.2">
      <c r="J222" s="1"/>
      <c r="K222" s="1"/>
      <c r="L222" s="1"/>
    </row>
    <row r="223" spans="10:12" x14ac:dyDescent="0.2">
      <c r="J223" s="1"/>
      <c r="K223" s="1"/>
      <c r="L223" s="1"/>
    </row>
    <row r="224" spans="10:12" x14ac:dyDescent="0.2">
      <c r="J224" s="1"/>
      <c r="K224" s="1"/>
      <c r="L224" s="1"/>
    </row>
    <row r="225" spans="10:12" x14ac:dyDescent="0.2">
      <c r="J225" s="1"/>
      <c r="K225" s="1"/>
      <c r="L225" s="1"/>
    </row>
    <row r="226" spans="10:12" x14ac:dyDescent="0.2">
      <c r="J226" s="1"/>
      <c r="K226" s="1"/>
      <c r="L226" s="1"/>
    </row>
    <row r="227" spans="10:12" x14ac:dyDescent="0.2">
      <c r="J227" s="1"/>
      <c r="K227" s="1"/>
      <c r="L227" s="1"/>
    </row>
    <row r="228" spans="10:12" x14ac:dyDescent="0.2">
      <c r="J228" s="1"/>
      <c r="K228" s="1"/>
      <c r="L228" s="1"/>
    </row>
    <row r="229" spans="10:12" x14ac:dyDescent="0.2">
      <c r="J229" s="1"/>
      <c r="K229" s="1"/>
      <c r="L229" s="1"/>
    </row>
    <row r="230" spans="10:12" x14ac:dyDescent="0.2">
      <c r="J230" s="1"/>
      <c r="K230" s="1"/>
      <c r="L230" s="1"/>
    </row>
    <row r="231" spans="10:12" x14ac:dyDescent="0.2">
      <c r="J231" s="1"/>
      <c r="K231" s="1"/>
      <c r="L231" s="1"/>
    </row>
    <row r="232" spans="10:12" x14ac:dyDescent="0.2">
      <c r="J232" s="1"/>
      <c r="K232" s="1"/>
      <c r="L232" s="1"/>
    </row>
    <row r="233" spans="10:12" x14ac:dyDescent="0.2">
      <c r="J233" s="1"/>
      <c r="K233" s="1"/>
      <c r="L233" s="1"/>
    </row>
    <row r="234" spans="10:12" x14ac:dyDescent="0.2">
      <c r="J234" s="1"/>
      <c r="K234" s="1"/>
      <c r="L234" s="1"/>
    </row>
    <row r="235" spans="10:12" x14ac:dyDescent="0.2">
      <c r="J235" s="1"/>
      <c r="K235" s="1"/>
      <c r="L235" s="1"/>
    </row>
    <row r="236" spans="10:12" x14ac:dyDescent="0.2">
      <c r="J236" s="1"/>
      <c r="K236" s="1"/>
      <c r="L236" s="1"/>
    </row>
    <row r="237" spans="10:12" x14ac:dyDescent="0.2">
      <c r="J237" s="1"/>
      <c r="K237" s="1"/>
      <c r="L237" s="1"/>
    </row>
    <row r="238" spans="10:12" x14ac:dyDescent="0.2">
      <c r="J238" s="1"/>
      <c r="K238" s="1"/>
      <c r="L238" s="1"/>
    </row>
    <row r="239" spans="10:12" x14ac:dyDescent="0.2">
      <c r="J239" s="1"/>
      <c r="K239" s="1"/>
      <c r="L239" s="1"/>
    </row>
    <row r="240" spans="10:12" x14ac:dyDescent="0.2">
      <c r="J240" s="1"/>
      <c r="K240" s="1"/>
      <c r="L240" s="1"/>
    </row>
    <row r="241" spans="10:12" x14ac:dyDescent="0.2">
      <c r="J241" s="1"/>
      <c r="K241" s="1"/>
      <c r="L241" s="1"/>
    </row>
    <row r="242" spans="10:12" x14ac:dyDescent="0.2">
      <c r="J242" s="1"/>
      <c r="K242" s="1"/>
      <c r="L242" s="1"/>
    </row>
    <row r="243" spans="10:12" x14ac:dyDescent="0.2">
      <c r="J243" s="1"/>
      <c r="K243" s="1"/>
      <c r="L243" s="1"/>
    </row>
    <row r="244" spans="10:12" x14ac:dyDescent="0.2">
      <c r="J244" s="1"/>
      <c r="K244" s="1"/>
      <c r="L244" s="1"/>
    </row>
    <row r="245" spans="10:12" x14ac:dyDescent="0.2">
      <c r="J245" s="1"/>
      <c r="K245" s="1"/>
      <c r="L245" s="1"/>
    </row>
    <row r="246" spans="10:12" x14ac:dyDescent="0.2">
      <c r="J246" s="1"/>
      <c r="K246" s="1"/>
      <c r="L246" s="1"/>
    </row>
    <row r="247" spans="10:12" x14ac:dyDescent="0.2">
      <c r="J247" s="1"/>
      <c r="K247" s="1"/>
      <c r="L247" s="1"/>
    </row>
    <row r="248" spans="10:12" x14ac:dyDescent="0.2">
      <c r="J248" s="1"/>
      <c r="K248" s="1"/>
      <c r="L248" s="1"/>
    </row>
    <row r="249" spans="10:12" x14ac:dyDescent="0.2">
      <c r="J249" s="1"/>
      <c r="K249" s="1"/>
      <c r="L249" s="1"/>
    </row>
    <row r="250" spans="10:12" x14ac:dyDescent="0.2">
      <c r="J250" s="1"/>
      <c r="K250" s="1"/>
      <c r="L250" s="1"/>
    </row>
    <row r="251" spans="10:12" x14ac:dyDescent="0.2">
      <c r="J251" s="1"/>
      <c r="K251" s="1"/>
      <c r="L251" s="1"/>
    </row>
    <row r="252" spans="10:12" x14ac:dyDescent="0.2">
      <c r="J252" s="1"/>
      <c r="K252" s="1"/>
      <c r="L252" s="1"/>
    </row>
    <row r="253" spans="10:12" x14ac:dyDescent="0.2">
      <c r="J253" s="1"/>
      <c r="K253" s="1"/>
      <c r="L253" s="1"/>
    </row>
    <row r="254" spans="10:12" x14ac:dyDescent="0.2">
      <c r="J254" s="1"/>
      <c r="K254" s="1"/>
      <c r="L254" s="1"/>
    </row>
    <row r="255" spans="10:12" x14ac:dyDescent="0.2">
      <c r="J255" s="1"/>
      <c r="K255" s="1"/>
      <c r="L255" s="1"/>
    </row>
    <row r="256" spans="10:12" x14ac:dyDescent="0.2">
      <c r="J256" s="1"/>
      <c r="K256" s="1"/>
      <c r="L256" s="1"/>
    </row>
    <row r="257" spans="10:12" x14ac:dyDescent="0.2">
      <c r="J257" s="1"/>
      <c r="K257" s="1"/>
      <c r="L257" s="1"/>
    </row>
    <row r="258" spans="10:12" x14ac:dyDescent="0.2">
      <c r="J258" s="1"/>
      <c r="K258" s="1"/>
      <c r="L258" s="1"/>
    </row>
    <row r="259" spans="10:12" x14ac:dyDescent="0.2">
      <c r="J259" s="1"/>
      <c r="K259" s="1"/>
      <c r="L259" s="1"/>
    </row>
    <row r="260" spans="10:12" x14ac:dyDescent="0.2">
      <c r="J260" s="1"/>
      <c r="K260" s="1"/>
      <c r="L260" s="1"/>
    </row>
    <row r="261" spans="10:12" x14ac:dyDescent="0.2">
      <c r="J261" s="1"/>
      <c r="K261" s="1"/>
      <c r="L261" s="1"/>
    </row>
    <row r="262" spans="10:12" x14ac:dyDescent="0.2">
      <c r="J262" s="1"/>
      <c r="K262" s="1"/>
      <c r="L262" s="1"/>
    </row>
    <row r="263" spans="10:12" x14ac:dyDescent="0.2">
      <c r="J263" s="1"/>
      <c r="K263" s="1"/>
      <c r="L263" s="1"/>
    </row>
    <row r="264" spans="10:12" x14ac:dyDescent="0.2">
      <c r="J264" s="1"/>
      <c r="K264" s="1"/>
      <c r="L264" s="1"/>
    </row>
    <row r="265" spans="10:12" x14ac:dyDescent="0.2">
      <c r="J265" s="1"/>
      <c r="K265" s="1"/>
      <c r="L265" s="1"/>
    </row>
    <row r="266" spans="10:12" x14ac:dyDescent="0.2">
      <c r="J266" s="1"/>
      <c r="K266" s="1"/>
      <c r="L266" s="1"/>
    </row>
    <row r="267" spans="10:12" x14ac:dyDescent="0.2">
      <c r="J267" s="1"/>
      <c r="K267" s="1"/>
      <c r="L267" s="1"/>
    </row>
    <row r="268" spans="10:12" x14ac:dyDescent="0.2">
      <c r="J268" s="1"/>
      <c r="K268" s="1"/>
      <c r="L268" s="1"/>
    </row>
    <row r="269" spans="10:12" x14ac:dyDescent="0.2">
      <c r="J269" s="1"/>
      <c r="K269" s="1"/>
      <c r="L269" s="1"/>
    </row>
    <row r="270" spans="10:12" x14ac:dyDescent="0.2">
      <c r="J270" s="1"/>
      <c r="K270" s="1"/>
      <c r="L270" s="1"/>
    </row>
    <row r="271" spans="10:12" x14ac:dyDescent="0.2">
      <c r="J271" s="1"/>
      <c r="K271" s="1"/>
      <c r="L271" s="1"/>
    </row>
    <row r="272" spans="10:12" x14ac:dyDescent="0.2">
      <c r="J272" s="1"/>
      <c r="K272" s="1"/>
      <c r="L272" s="1"/>
    </row>
    <row r="273" spans="10:12" x14ac:dyDescent="0.2">
      <c r="J273" s="1"/>
      <c r="K273" s="1"/>
      <c r="L273" s="1"/>
    </row>
    <row r="274" spans="10:12" x14ac:dyDescent="0.2">
      <c r="J274" s="1"/>
      <c r="K274" s="1"/>
      <c r="L274" s="1"/>
    </row>
    <row r="275" spans="10:12" x14ac:dyDescent="0.2">
      <c r="J275" s="1"/>
      <c r="K275" s="1"/>
      <c r="L275" s="1"/>
    </row>
    <row r="276" spans="10:12" x14ac:dyDescent="0.2">
      <c r="J276" s="1"/>
      <c r="K276" s="1"/>
      <c r="L276" s="1"/>
    </row>
    <row r="277" spans="10:12" x14ac:dyDescent="0.2">
      <c r="J277" s="1"/>
      <c r="K277" s="1"/>
      <c r="L277" s="1"/>
    </row>
    <row r="278" spans="10:12" x14ac:dyDescent="0.2">
      <c r="J278" s="1"/>
      <c r="K278" s="1"/>
      <c r="L278" s="1"/>
    </row>
    <row r="279" spans="10:12" x14ac:dyDescent="0.2">
      <c r="J279" s="1"/>
      <c r="K279" s="1"/>
      <c r="L279" s="1"/>
    </row>
    <row r="280" spans="10:12" x14ac:dyDescent="0.2">
      <c r="J280" s="1"/>
      <c r="K280" s="1"/>
      <c r="L280" s="1"/>
    </row>
    <row r="281" spans="10:12" x14ac:dyDescent="0.2">
      <c r="J281" s="1"/>
      <c r="K281" s="1"/>
      <c r="L281" s="1"/>
    </row>
    <row r="282" spans="10:12" x14ac:dyDescent="0.2">
      <c r="J282" s="1"/>
      <c r="K282" s="1"/>
      <c r="L282" s="1"/>
    </row>
    <row r="283" spans="10:12" x14ac:dyDescent="0.2">
      <c r="J283" s="1"/>
      <c r="K283" s="1"/>
      <c r="L283" s="1"/>
    </row>
    <row r="284" spans="10:12" x14ac:dyDescent="0.2">
      <c r="J284" s="1"/>
      <c r="K284" s="1"/>
      <c r="L284" s="1"/>
    </row>
    <row r="285" spans="10:12" x14ac:dyDescent="0.2">
      <c r="J285" s="1"/>
      <c r="K285" s="1"/>
      <c r="L285" s="1"/>
    </row>
    <row r="286" spans="10:12" x14ac:dyDescent="0.2">
      <c r="J286" s="1"/>
      <c r="K286" s="1"/>
      <c r="L286" s="1"/>
    </row>
    <row r="287" spans="10:12" x14ac:dyDescent="0.2">
      <c r="J287" s="1"/>
      <c r="K287" s="1"/>
      <c r="L287" s="1"/>
    </row>
    <row r="288" spans="10:12" x14ac:dyDescent="0.2">
      <c r="J288" s="1"/>
      <c r="K288" s="1"/>
      <c r="L288" s="1"/>
    </row>
    <row r="289" spans="10:12" x14ac:dyDescent="0.2">
      <c r="J289" s="1"/>
      <c r="K289" s="1"/>
      <c r="L289" s="1"/>
    </row>
    <row r="290" spans="10:12" x14ac:dyDescent="0.2">
      <c r="J290" s="1"/>
      <c r="K290" s="1"/>
      <c r="L290" s="1"/>
    </row>
    <row r="291" spans="10:12" x14ac:dyDescent="0.2">
      <c r="J291" s="1"/>
      <c r="K291" s="1"/>
      <c r="L291" s="1"/>
    </row>
    <row r="292" spans="10:12" x14ac:dyDescent="0.2">
      <c r="J292" s="1"/>
      <c r="K292" s="1"/>
      <c r="L292" s="1"/>
    </row>
    <row r="293" spans="10:12" x14ac:dyDescent="0.2">
      <c r="J293" s="1"/>
      <c r="K293" s="1"/>
      <c r="L293" s="1"/>
    </row>
    <row r="294" spans="10:12" x14ac:dyDescent="0.2">
      <c r="J294" s="1"/>
      <c r="K294" s="1"/>
      <c r="L294" s="1"/>
    </row>
    <row r="295" spans="10:12" x14ac:dyDescent="0.2">
      <c r="J295" s="1"/>
      <c r="K295" s="1"/>
      <c r="L295" s="1"/>
    </row>
    <row r="296" spans="10:12" x14ac:dyDescent="0.2">
      <c r="J296" s="1"/>
      <c r="K296" s="1"/>
      <c r="L296" s="1"/>
    </row>
    <row r="297" spans="10:12" x14ac:dyDescent="0.2">
      <c r="J297" s="1"/>
      <c r="K297" s="1"/>
      <c r="L297" s="1"/>
    </row>
    <row r="298" spans="10:12" x14ac:dyDescent="0.2">
      <c r="J298" s="1"/>
      <c r="K298" s="1"/>
      <c r="L298" s="1"/>
    </row>
    <row r="299" spans="10:12" x14ac:dyDescent="0.2">
      <c r="J299" s="1"/>
      <c r="K299" s="1"/>
      <c r="L299" s="1"/>
    </row>
    <row r="300" spans="10:12" x14ac:dyDescent="0.2">
      <c r="J300" s="1"/>
      <c r="K300" s="1"/>
      <c r="L300" s="1"/>
    </row>
    <row r="301" spans="10:12" x14ac:dyDescent="0.2">
      <c r="J301" s="1"/>
      <c r="K301" s="1"/>
      <c r="L301" s="1"/>
    </row>
    <row r="302" spans="10:12" x14ac:dyDescent="0.2">
      <c r="J302" s="1"/>
      <c r="K302" s="1"/>
      <c r="L302" s="1"/>
    </row>
    <row r="303" spans="10:12" x14ac:dyDescent="0.2">
      <c r="J303" s="1"/>
      <c r="K303" s="1"/>
      <c r="L303" s="1"/>
    </row>
    <row r="304" spans="10:12" x14ac:dyDescent="0.2">
      <c r="J304" s="1"/>
      <c r="K304" s="1"/>
      <c r="L304" s="1"/>
    </row>
    <row r="305" spans="10:12" x14ac:dyDescent="0.2">
      <c r="J305" s="1"/>
      <c r="K305" s="1"/>
      <c r="L305" s="1"/>
    </row>
    <row r="306" spans="10:12" x14ac:dyDescent="0.2">
      <c r="J306" s="1"/>
      <c r="K306" s="1"/>
      <c r="L306" s="1"/>
    </row>
    <row r="307" spans="10:12" x14ac:dyDescent="0.2">
      <c r="J307" s="1"/>
      <c r="K307" s="1"/>
      <c r="L307" s="1"/>
    </row>
    <row r="308" spans="10:12" x14ac:dyDescent="0.2">
      <c r="J308" s="1"/>
      <c r="K308" s="1"/>
      <c r="L308" s="1"/>
    </row>
    <row r="309" spans="10:12" x14ac:dyDescent="0.2">
      <c r="J309" s="1"/>
      <c r="K309" s="1"/>
      <c r="L309" s="1"/>
    </row>
    <row r="310" spans="10:12" x14ac:dyDescent="0.2">
      <c r="J310" s="1"/>
      <c r="K310" s="1"/>
      <c r="L310" s="1"/>
    </row>
    <row r="311" spans="10:12" x14ac:dyDescent="0.2">
      <c r="J311" s="1"/>
      <c r="K311" s="1"/>
      <c r="L311" s="1"/>
    </row>
    <row r="312" spans="10:12" x14ac:dyDescent="0.2">
      <c r="J312" s="1"/>
      <c r="K312" s="1"/>
      <c r="L312" s="1"/>
    </row>
    <row r="313" spans="10:12" x14ac:dyDescent="0.2">
      <c r="J313" s="1"/>
      <c r="K313" s="1"/>
      <c r="L313" s="1"/>
    </row>
    <row r="314" spans="10:12" x14ac:dyDescent="0.2">
      <c r="J314" s="1"/>
      <c r="K314" s="1"/>
      <c r="L314" s="1"/>
    </row>
    <row r="315" spans="10:12" x14ac:dyDescent="0.2">
      <c r="J315" s="1"/>
      <c r="K315" s="1"/>
      <c r="L315" s="1"/>
    </row>
    <row r="316" spans="10:12" x14ac:dyDescent="0.2">
      <c r="J316" s="1"/>
      <c r="K316" s="1"/>
      <c r="L316" s="1"/>
    </row>
    <row r="317" spans="10:12" x14ac:dyDescent="0.2">
      <c r="J317" s="1"/>
      <c r="K317" s="1"/>
      <c r="L317" s="1"/>
    </row>
    <row r="318" spans="10:12" x14ac:dyDescent="0.2">
      <c r="J318" s="1"/>
      <c r="K318" s="1"/>
      <c r="L318" s="1"/>
    </row>
    <row r="319" spans="10:12" x14ac:dyDescent="0.2">
      <c r="J319" s="1"/>
      <c r="K319" s="1"/>
      <c r="L319" s="1"/>
    </row>
    <row r="320" spans="10:12" x14ac:dyDescent="0.2">
      <c r="J320" s="1"/>
      <c r="K320" s="1"/>
      <c r="L320" s="1"/>
    </row>
    <row r="321" spans="10:12" x14ac:dyDescent="0.2">
      <c r="J321" s="1"/>
      <c r="K321" s="1"/>
      <c r="L321" s="1"/>
    </row>
    <row r="322" spans="10:12" x14ac:dyDescent="0.2">
      <c r="J322" s="1"/>
      <c r="K322" s="1"/>
      <c r="L322" s="1"/>
    </row>
    <row r="323" spans="10:12" x14ac:dyDescent="0.2">
      <c r="J323" s="1"/>
      <c r="K323" s="1"/>
      <c r="L323" s="1"/>
    </row>
    <row r="324" spans="10:12" x14ac:dyDescent="0.2">
      <c r="J324" s="1"/>
      <c r="K324" s="1"/>
      <c r="L324" s="1"/>
    </row>
    <row r="325" spans="10:12" x14ac:dyDescent="0.2">
      <c r="J325" s="1"/>
      <c r="K325" s="1"/>
      <c r="L325" s="1"/>
    </row>
    <row r="326" spans="10:12" x14ac:dyDescent="0.2">
      <c r="J326" s="1"/>
      <c r="K326" s="1"/>
      <c r="L326" s="1"/>
    </row>
    <row r="327" spans="10:12" x14ac:dyDescent="0.2">
      <c r="J327" s="1"/>
      <c r="K327" s="1"/>
      <c r="L327" s="1"/>
    </row>
    <row r="328" spans="10:12" x14ac:dyDescent="0.2">
      <c r="J328" s="1"/>
      <c r="K328" s="1"/>
      <c r="L328" s="1"/>
    </row>
    <row r="329" spans="10:12" x14ac:dyDescent="0.2">
      <c r="J329" s="1"/>
      <c r="K329" s="1"/>
      <c r="L329" s="1"/>
    </row>
    <row r="330" spans="10:12" x14ac:dyDescent="0.2">
      <c r="J330" s="1"/>
      <c r="K330" s="1"/>
      <c r="L330" s="1"/>
    </row>
    <row r="331" spans="10:12" x14ac:dyDescent="0.2">
      <c r="J331" s="1"/>
      <c r="K331" s="1"/>
      <c r="L331" s="1"/>
    </row>
    <row r="332" spans="10:12" x14ac:dyDescent="0.2">
      <c r="J332" s="1"/>
      <c r="K332" s="1"/>
      <c r="L332" s="1"/>
    </row>
    <row r="333" spans="10:12" x14ac:dyDescent="0.2">
      <c r="J333" s="1"/>
      <c r="K333" s="1"/>
      <c r="L333" s="1"/>
    </row>
    <row r="334" spans="10:12" x14ac:dyDescent="0.2">
      <c r="J334" s="1"/>
      <c r="K334" s="1"/>
      <c r="L334" s="1"/>
    </row>
    <row r="335" spans="10:12" x14ac:dyDescent="0.2">
      <c r="J335" s="1"/>
      <c r="K335" s="1"/>
      <c r="L335" s="1"/>
    </row>
    <row r="336" spans="10:12" x14ac:dyDescent="0.2">
      <c r="J336" s="1"/>
      <c r="K336" s="1"/>
      <c r="L336" s="1"/>
    </row>
    <row r="337" spans="10:12" x14ac:dyDescent="0.2">
      <c r="J337" s="1"/>
      <c r="K337" s="1"/>
      <c r="L337" s="1"/>
    </row>
    <row r="338" spans="10:12" x14ac:dyDescent="0.2">
      <c r="J338" s="1"/>
      <c r="K338" s="1"/>
      <c r="L338" s="1"/>
    </row>
    <row r="339" spans="10:12" x14ac:dyDescent="0.2">
      <c r="J339" s="1"/>
      <c r="K339" s="1"/>
      <c r="L339" s="1"/>
    </row>
    <row r="340" spans="10:12" x14ac:dyDescent="0.2">
      <c r="J340" s="1"/>
      <c r="K340" s="1"/>
      <c r="L340" s="1"/>
    </row>
    <row r="341" spans="10:12" x14ac:dyDescent="0.2">
      <c r="J341" s="1"/>
      <c r="K341" s="1"/>
      <c r="L341" s="1"/>
    </row>
    <row r="342" spans="10:12" x14ac:dyDescent="0.2">
      <c r="J342" s="1"/>
      <c r="K342" s="1"/>
      <c r="L342" s="1"/>
    </row>
    <row r="343" spans="10:12" x14ac:dyDescent="0.2">
      <c r="J343" s="1"/>
      <c r="K343" s="1"/>
      <c r="L343" s="1"/>
    </row>
    <row r="344" spans="10:12" x14ac:dyDescent="0.2">
      <c r="J344" s="1"/>
      <c r="K344" s="1"/>
      <c r="L344" s="1"/>
    </row>
    <row r="345" spans="10:12" x14ac:dyDescent="0.2">
      <c r="J345" s="1"/>
      <c r="K345" s="1"/>
      <c r="L345" s="1"/>
    </row>
    <row r="346" spans="10:12" x14ac:dyDescent="0.2">
      <c r="J346" s="1"/>
      <c r="K346" s="1"/>
      <c r="L346" s="1"/>
    </row>
    <row r="347" spans="10:12" x14ac:dyDescent="0.2">
      <c r="J347" s="1"/>
      <c r="K347" s="1"/>
      <c r="L347" s="1"/>
    </row>
    <row r="348" spans="10:12" x14ac:dyDescent="0.2">
      <c r="J348" s="1"/>
      <c r="K348" s="1"/>
      <c r="L348" s="1"/>
    </row>
    <row r="349" spans="10:12" x14ac:dyDescent="0.2">
      <c r="J349" s="1"/>
      <c r="K349" s="1"/>
      <c r="L349" s="1"/>
    </row>
    <row r="350" spans="10:12" x14ac:dyDescent="0.2">
      <c r="J350" s="1"/>
      <c r="K350" s="1"/>
      <c r="L350" s="1"/>
    </row>
    <row r="351" spans="10:12" x14ac:dyDescent="0.2">
      <c r="J351" s="1"/>
      <c r="K351" s="1"/>
      <c r="L351" s="1"/>
    </row>
    <row r="352" spans="10:12" x14ac:dyDescent="0.2">
      <c r="J352" s="1"/>
      <c r="K352" s="1"/>
      <c r="L352" s="1"/>
    </row>
    <row r="353" spans="10:12" x14ac:dyDescent="0.2">
      <c r="J353" s="1"/>
      <c r="K353" s="1"/>
      <c r="L353" s="1"/>
    </row>
    <row r="354" spans="10:12" x14ac:dyDescent="0.2">
      <c r="J354" s="1"/>
      <c r="K354" s="1"/>
      <c r="L354" s="1"/>
    </row>
    <row r="355" spans="10:12" x14ac:dyDescent="0.2">
      <c r="J355" s="1"/>
      <c r="K355" s="1"/>
      <c r="L355" s="1"/>
    </row>
    <row r="356" spans="10:12" x14ac:dyDescent="0.2">
      <c r="J356" s="1"/>
      <c r="K356" s="1"/>
      <c r="L356" s="1"/>
    </row>
    <row r="357" spans="10:12" x14ac:dyDescent="0.2">
      <c r="J357" s="1"/>
      <c r="K357" s="1"/>
      <c r="L357" s="1"/>
    </row>
    <row r="358" spans="10:12" x14ac:dyDescent="0.2">
      <c r="J358" s="1"/>
      <c r="K358" s="1"/>
      <c r="L358" s="1"/>
    </row>
    <row r="359" spans="10:12" x14ac:dyDescent="0.2">
      <c r="J359" s="1"/>
      <c r="K359" s="1"/>
      <c r="L359" s="1"/>
    </row>
    <row r="360" spans="10:12" x14ac:dyDescent="0.2">
      <c r="J360" s="1"/>
      <c r="K360" s="1"/>
      <c r="L360" s="1"/>
    </row>
    <row r="361" spans="10:12" x14ac:dyDescent="0.2">
      <c r="J361" s="1"/>
      <c r="K361" s="1"/>
      <c r="L361" s="1"/>
    </row>
    <row r="362" spans="10:12" x14ac:dyDescent="0.2">
      <c r="J362" s="1"/>
      <c r="K362" s="1"/>
      <c r="L362" s="1"/>
    </row>
    <row r="363" spans="10:12" x14ac:dyDescent="0.2">
      <c r="J363" s="1"/>
      <c r="K363" s="1"/>
      <c r="L363" s="1"/>
    </row>
    <row r="364" spans="10:12" x14ac:dyDescent="0.2">
      <c r="J364" s="1"/>
      <c r="K364" s="1"/>
      <c r="L364" s="1"/>
    </row>
    <row r="365" spans="10:12" x14ac:dyDescent="0.2">
      <c r="J365" s="1"/>
      <c r="K365" s="1"/>
      <c r="L365" s="1"/>
    </row>
    <row r="366" spans="10:12" x14ac:dyDescent="0.2">
      <c r="J366" s="1"/>
      <c r="K366" s="1"/>
      <c r="L366" s="1"/>
    </row>
    <row r="367" spans="10:12" x14ac:dyDescent="0.2">
      <c r="J367" s="1"/>
      <c r="K367" s="1"/>
      <c r="L367" s="1"/>
    </row>
    <row r="368" spans="10:12" x14ac:dyDescent="0.2">
      <c r="J368" s="1"/>
      <c r="K368" s="1"/>
      <c r="L368" s="1"/>
    </row>
    <row r="369" spans="10:12" x14ac:dyDescent="0.2">
      <c r="J369" s="1"/>
      <c r="K369" s="1"/>
      <c r="L369" s="1"/>
    </row>
    <row r="370" spans="10:12" x14ac:dyDescent="0.2">
      <c r="J370" s="1"/>
      <c r="K370" s="1"/>
      <c r="L370" s="1"/>
    </row>
    <row r="371" spans="10:12" x14ac:dyDescent="0.2">
      <c r="J371" s="1"/>
      <c r="K371" s="1"/>
      <c r="L371" s="1"/>
    </row>
    <row r="372" spans="10:12" x14ac:dyDescent="0.2">
      <c r="J372" s="1"/>
      <c r="K372" s="1"/>
      <c r="L372" s="1"/>
    </row>
    <row r="373" spans="10:12" x14ac:dyDescent="0.2">
      <c r="J373" s="1"/>
      <c r="K373" s="1"/>
      <c r="L373" s="1"/>
    </row>
    <row r="374" spans="10:12" x14ac:dyDescent="0.2">
      <c r="J374" s="1"/>
      <c r="K374" s="1"/>
      <c r="L374" s="1"/>
    </row>
    <row r="375" spans="10:12" x14ac:dyDescent="0.2">
      <c r="J375" s="1"/>
      <c r="K375" s="1"/>
      <c r="L375" s="1"/>
    </row>
    <row r="376" spans="10:12" x14ac:dyDescent="0.2">
      <c r="J376" s="1"/>
      <c r="K376" s="1"/>
      <c r="L376" s="1"/>
    </row>
    <row r="377" spans="10:12" x14ac:dyDescent="0.2">
      <c r="J377" s="1"/>
      <c r="K377" s="1"/>
      <c r="L377" s="1"/>
    </row>
    <row r="378" spans="10:12" x14ac:dyDescent="0.2">
      <c r="J378" s="1"/>
      <c r="K378" s="1"/>
      <c r="L378" s="1"/>
    </row>
    <row r="379" spans="10:12" x14ac:dyDescent="0.2">
      <c r="J379" s="1"/>
      <c r="K379" s="1"/>
      <c r="L379" s="1"/>
    </row>
    <row r="380" spans="10:12" x14ac:dyDescent="0.2">
      <c r="J380" s="1"/>
      <c r="K380" s="1"/>
      <c r="L380" s="1"/>
    </row>
    <row r="381" spans="10:12" x14ac:dyDescent="0.2">
      <c r="J381" s="1"/>
      <c r="K381" s="1"/>
      <c r="L381" s="1"/>
    </row>
    <row r="382" spans="10:12" x14ac:dyDescent="0.2">
      <c r="J382" s="1"/>
      <c r="K382" s="1"/>
      <c r="L382" s="1"/>
    </row>
    <row r="383" spans="10:12" x14ac:dyDescent="0.2">
      <c r="J383" s="1"/>
      <c r="K383" s="1"/>
      <c r="L383" s="1"/>
    </row>
    <row r="384" spans="10:12" x14ac:dyDescent="0.2">
      <c r="J384" s="1"/>
      <c r="K384" s="1"/>
      <c r="L384" s="1"/>
    </row>
    <row r="385" spans="10:12" x14ac:dyDescent="0.2">
      <c r="J385" s="1"/>
      <c r="K385" s="1"/>
      <c r="L385" s="1"/>
    </row>
    <row r="386" spans="10:12" x14ac:dyDescent="0.2">
      <c r="J386" s="1"/>
      <c r="K386" s="1"/>
      <c r="L386" s="1"/>
    </row>
    <row r="387" spans="10:12" x14ac:dyDescent="0.2">
      <c r="J387" s="1"/>
      <c r="K387" s="1"/>
      <c r="L387" s="1"/>
    </row>
    <row r="388" spans="10:12" x14ac:dyDescent="0.2">
      <c r="J388" s="1"/>
      <c r="K388" s="1"/>
      <c r="L388" s="1"/>
    </row>
    <row r="389" spans="10:12" x14ac:dyDescent="0.2">
      <c r="J389" s="1"/>
      <c r="K389" s="1"/>
      <c r="L389" s="1"/>
    </row>
    <row r="390" spans="10:12" x14ac:dyDescent="0.2">
      <c r="J390" s="1"/>
      <c r="K390" s="1"/>
      <c r="L390" s="1"/>
    </row>
    <row r="391" spans="10:12" x14ac:dyDescent="0.2">
      <c r="J391" s="1"/>
      <c r="K391" s="1"/>
      <c r="L391" s="1"/>
    </row>
    <row r="392" spans="10:12" x14ac:dyDescent="0.2">
      <c r="J392" s="1"/>
      <c r="K392" s="1"/>
      <c r="L392" s="1"/>
    </row>
    <row r="393" spans="10:12" x14ac:dyDescent="0.2">
      <c r="J393" s="1"/>
      <c r="K393" s="1"/>
      <c r="L393" s="1"/>
    </row>
    <row r="394" spans="10:12" x14ac:dyDescent="0.2">
      <c r="J394" s="1"/>
      <c r="K394" s="1"/>
      <c r="L394" s="1"/>
    </row>
    <row r="395" spans="10:12" x14ac:dyDescent="0.2">
      <c r="J395" s="1"/>
      <c r="K395" s="1"/>
      <c r="L395" s="1"/>
    </row>
    <row r="396" spans="10:12" x14ac:dyDescent="0.2">
      <c r="J396" s="1"/>
      <c r="K396" s="1"/>
      <c r="L396" s="1"/>
    </row>
    <row r="397" spans="10:12" x14ac:dyDescent="0.2">
      <c r="J397" s="1"/>
      <c r="K397" s="1"/>
      <c r="L397" s="1"/>
    </row>
    <row r="398" spans="10:12" x14ac:dyDescent="0.2">
      <c r="J398" s="1"/>
      <c r="K398" s="1"/>
      <c r="L398" s="1"/>
    </row>
    <row r="399" spans="10:12" x14ac:dyDescent="0.2">
      <c r="J399" s="1"/>
      <c r="K399" s="1"/>
      <c r="L399" s="1"/>
    </row>
    <row r="400" spans="10:12" x14ac:dyDescent="0.2">
      <c r="J400" s="1"/>
      <c r="K400" s="1"/>
      <c r="L400" s="1"/>
    </row>
    <row r="401" spans="10:12" x14ac:dyDescent="0.2">
      <c r="J401" s="1"/>
      <c r="K401" s="1"/>
      <c r="L401" s="1"/>
    </row>
    <row r="402" spans="10:12" x14ac:dyDescent="0.2">
      <c r="J402" s="1"/>
      <c r="K402" s="1"/>
      <c r="L402" s="1"/>
    </row>
    <row r="403" spans="10:12" x14ac:dyDescent="0.2">
      <c r="J403" s="1"/>
      <c r="K403" s="1"/>
      <c r="L403" s="1"/>
    </row>
    <row r="404" spans="10:12" x14ac:dyDescent="0.2">
      <c r="J404" s="1"/>
      <c r="K404" s="1"/>
      <c r="L404" s="1"/>
    </row>
    <row r="405" spans="10:12" x14ac:dyDescent="0.2">
      <c r="J405" s="1"/>
      <c r="K405" s="1"/>
      <c r="L405" s="1"/>
    </row>
    <row r="406" spans="10:12" x14ac:dyDescent="0.2">
      <c r="J406" s="1"/>
      <c r="K406" s="1"/>
      <c r="L406" s="1"/>
    </row>
    <row r="407" spans="10:12" x14ac:dyDescent="0.2">
      <c r="J407" s="1"/>
      <c r="K407" s="1"/>
      <c r="L407" s="1"/>
    </row>
    <row r="408" spans="10:12" x14ac:dyDescent="0.2">
      <c r="J408" s="1"/>
      <c r="K408" s="1"/>
      <c r="L408" s="1"/>
    </row>
    <row r="409" spans="10:12" x14ac:dyDescent="0.2">
      <c r="J409" s="1"/>
      <c r="K409" s="1"/>
      <c r="L409" s="1"/>
    </row>
    <row r="410" spans="10:12" x14ac:dyDescent="0.2">
      <c r="J410" s="1"/>
      <c r="K410" s="1"/>
      <c r="L410" s="1"/>
    </row>
    <row r="411" spans="10:12" x14ac:dyDescent="0.2">
      <c r="J411" s="1"/>
      <c r="K411" s="1"/>
      <c r="L411" s="1"/>
    </row>
    <row r="412" spans="10:12" x14ac:dyDescent="0.2">
      <c r="J412" s="1"/>
      <c r="K412" s="1"/>
      <c r="L412" s="1"/>
    </row>
    <row r="413" spans="10:12" x14ac:dyDescent="0.2">
      <c r="J413" s="1"/>
      <c r="K413" s="1"/>
      <c r="L413" s="1"/>
    </row>
    <row r="414" spans="10:12" x14ac:dyDescent="0.2">
      <c r="J414" s="1"/>
      <c r="K414" s="1"/>
      <c r="L414" s="1"/>
    </row>
    <row r="415" spans="10:12" x14ac:dyDescent="0.2">
      <c r="J415" s="1"/>
      <c r="K415" s="1"/>
      <c r="L415" s="1"/>
    </row>
    <row r="416" spans="10:12" x14ac:dyDescent="0.2">
      <c r="J416" s="1"/>
      <c r="K416" s="1"/>
      <c r="L416" s="1"/>
    </row>
    <row r="417" spans="10:12" x14ac:dyDescent="0.2">
      <c r="J417" s="1"/>
      <c r="K417" s="1"/>
      <c r="L417" s="1"/>
    </row>
    <row r="418" spans="10:12" x14ac:dyDescent="0.2">
      <c r="J418" s="1"/>
      <c r="K418" s="1"/>
      <c r="L418" s="1"/>
    </row>
    <row r="419" spans="10:12" x14ac:dyDescent="0.2">
      <c r="J419" s="1"/>
      <c r="K419" s="1"/>
      <c r="L419" s="1"/>
    </row>
    <row r="420" spans="10:12" x14ac:dyDescent="0.2">
      <c r="J420" s="1"/>
      <c r="K420" s="1"/>
      <c r="L420" s="1"/>
    </row>
    <row r="421" spans="10:12" x14ac:dyDescent="0.2">
      <c r="J421" s="1"/>
      <c r="K421" s="1"/>
      <c r="L421" s="1"/>
    </row>
    <row r="422" spans="10:12" x14ac:dyDescent="0.2">
      <c r="J422" s="1"/>
      <c r="K422" s="1"/>
      <c r="L422" s="1"/>
    </row>
    <row r="423" spans="10:12" x14ac:dyDescent="0.2">
      <c r="J423" s="1"/>
      <c r="K423" s="1"/>
      <c r="L423" s="1"/>
    </row>
    <row r="424" spans="10:12" x14ac:dyDescent="0.2">
      <c r="J424" s="1"/>
      <c r="K424" s="1"/>
      <c r="L424" s="1"/>
    </row>
    <row r="425" spans="10:12" x14ac:dyDescent="0.2">
      <c r="J425" s="1"/>
      <c r="K425" s="1"/>
      <c r="L425" s="1"/>
    </row>
    <row r="426" spans="10:12" x14ac:dyDescent="0.2">
      <c r="J426" s="1"/>
      <c r="K426" s="1"/>
      <c r="L426" s="1"/>
    </row>
    <row r="427" spans="10:12" x14ac:dyDescent="0.2">
      <c r="J427" s="1"/>
      <c r="K427" s="1"/>
      <c r="L427" s="1"/>
    </row>
    <row r="428" spans="10:12" x14ac:dyDescent="0.2">
      <c r="J428" s="1"/>
      <c r="K428" s="1"/>
      <c r="L428" s="1"/>
    </row>
    <row r="429" spans="10:12" x14ac:dyDescent="0.2">
      <c r="J429" s="1"/>
      <c r="K429" s="1"/>
      <c r="L429" s="1"/>
    </row>
    <row r="430" spans="10:12" x14ac:dyDescent="0.2">
      <c r="J430" s="1"/>
      <c r="K430" s="1"/>
      <c r="L430" s="1"/>
    </row>
    <row r="431" spans="10:12" x14ac:dyDescent="0.2">
      <c r="J431" s="1"/>
      <c r="K431" s="1"/>
      <c r="L431" s="1"/>
    </row>
    <row r="432" spans="10:12" x14ac:dyDescent="0.2">
      <c r="J432" s="1"/>
      <c r="K432" s="1"/>
      <c r="L432" s="1"/>
    </row>
    <row r="433" spans="10:12" x14ac:dyDescent="0.2">
      <c r="J433" s="1"/>
      <c r="K433" s="1"/>
      <c r="L433" s="1"/>
    </row>
    <row r="434" spans="10:12" x14ac:dyDescent="0.2">
      <c r="J434" s="1"/>
      <c r="K434" s="1"/>
      <c r="L434" s="1"/>
    </row>
    <row r="435" spans="10:12" x14ac:dyDescent="0.2">
      <c r="J435" s="1"/>
      <c r="K435" s="1"/>
      <c r="L435" s="1"/>
    </row>
    <row r="436" spans="10:12" x14ac:dyDescent="0.2">
      <c r="J436" s="1"/>
      <c r="K436" s="1"/>
      <c r="L436" s="1"/>
    </row>
    <row r="437" spans="10:12" x14ac:dyDescent="0.2">
      <c r="J437" s="1"/>
      <c r="K437" s="1"/>
      <c r="L437" s="1"/>
    </row>
    <row r="438" spans="10:12" x14ac:dyDescent="0.2">
      <c r="J438" s="1"/>
      <c r="K438" s="1"/>
      <c r="L438" s="1"/>
    </row>
    <row r="439" spans="10:12" x14ac:dyDescent="0.2">
      <c r="J439" s="1"/>
      <c r="K439" s="1"/>
      <c r="L439" s="1"/>
    </row>
    <row r="440" spans="10:12" x14ac:dyDescent="0.2">
      <c r="J440" s="1"/>
      <c r="K440" s="1"/>
      <c r="L440" s="1"/>
    </row>
    <row r="441" spans="10:12" x14ac:dyDescent="0.2">
      <c r="J441" s="1"/>
      <c r="K441" s="1"/>
      <c r="L441" s="1"/>
    </row>
    <row r="442" spans="10:12" x14ac:dyDescent="0.2">
      <c r="J442" s="1"/>
      <c r="K442" s="1"/>
      <c r="L442" s="1"/>
    </row>
    <row r="443" spans="10:12" x14ac:dyDescent="0.2">
      <c r="J443" s="1"/>
      <c r="K443" s="1"/>
      <c r="L443" s="1"/>
    </row>
    <row r="444" spans="10:12" x14ac:dyDescent="0.2">
      <c r="J444" s="1"/>
      <c r="K444" s="1"/>
      <c r="L444" s="1"/>
    </row>
    <row r="445" spans="10:12" x14ac:dyDescent="0.2">
      <c r="J445" s="1"/>
      <c r="K445" s="1"/>
      <c r="L445" s="1"/>
    </row>
    <row r="446" spans="10:12" x14ac:dyDescent="0.2">
      <c r="J446" s="1"/>
      <c r="K446" s="1"/>
      <c r="L446" s="1"/>
    </row>
    <row r="447" spans="10:12" x14ac:dyDescent="0.2">
      <c r="J447" s="1"/>
      <c r="K447" s="1"/>
      <c r="L447" s="1"/>
    </row>
    <row r="448" spans="10:12" x14ac:dyDescent="0.2">
      <c r="J448" s="1"/>
      <c r="K448" s="1"/>
      <c r="L448" s="1"/>
    </row>
    <row r="449" spans="10:12" x14ac:dyDescent="0.2">
      <c r="J449" s="1"/>
      <c r="K449" s="1"/>
      <c r="L449" s="1"/>
    </row>
    <row r="450" spans="10:12" x14ac:dyDescent="0.2">
      <c r="J450" s="1"/>
      <c r="K450" s="1"/>
      <c r="L450" s="1"/>
    </row>
    <row r="451" spans="10:12" x14ac:dyDescent="0.2">
      <c r="J451" s="1"/>
      <c r="K451" s="1"/>
      <c r="L451" s="1"/>
    </row>
    <row r="452" spans="10:12" x14ac:dyDescent="0.2">
      <c r="J452" s="1"/>
      <c r="K452" s="1"/>
      <c r="L452" s="1"/>
    </row>
    <row r="453" spans="10:12" x14ac:dyDescent="0.2">
      <c r="J453" s="1"/>
      <c r="K453" s="1"/>
      <c r="L453" s="1"/>
    </row>
    <row r="454" spans="10:12" x14ac:dyDescent="0.2">
      <c r="J454" s="1"/>
      <c r="K454" s="1"/>
      <c r="L454" s="1"/>
    </row>
    <row r="455" spans="10:12" x14ac:dyDescent="0.2">
      <c r="J455" s="1"/>
      <c r="K455" s="1"/>
      <c r="L455" s="1"/>
    </row>
    <row r="456" spans="10:12" x14ac:dyDescent="0.2">
      <c r="J456" s="1"/>
      <c r="K456" s="1"/>
      <c r="L456" s="1"/>
    </row>
    <row r="457" spans="10:12" x14ac:dyDescent="0.2">
      <c r="J457" s="1"/>
      <c r="K457" s="1"/>
      <c r="L457" s="1"/>
    </row>
    <row r="458" spans="10:12" x14ac:dyDescent="0.2">
      <c r="J458" s="1"/>
      <c r="K458" s="1"/>
      <c r="L458" s="1"/>
    </row>
    <row r="459" spans="10:12" x14ac:dyDescent="0.2">
      <c r="J459" s="1"/>
      <c r="K459" s="1"/>
      <c r="L459" s="1"/>
    </row>
    <row r="460" spans="10:12" x14ac:dyDescent="0.2">
      <c r="J460" s="1"/>
      <c r="K460" s="1"/>
      <c r="L460" s="1"/>
    </row>
    <row r="461" spans="10:12" x14ac:dyDescent="0.2">
      <c r="J461" s="1"/>
      <c r="K461" s="1"/>
      <c r="L461" s="1"/>
    </row>
    <row r="462" spans="10:12" x14ac:dyDescent="0.2">
      <c r="J462" s="1"/>
      <c r="K462" s="1"/>
      <c r="L462" s="1"/>
    </row>
    <row r="463" spans="10:12" x14ac:dyDescent="0.2">
      <c r="J463" s="1"/>
      <c r="K463" s="1"/>
      <c r="L463" s="1"/>
    </row>
    <row r="464" spans="10:12" x14ac:dyDescent="0.2">
      <c r="J464" s="1"/>
      <c r="K464" s="1"/>
      <c r="L464" s="1"/>
    </row>
    <row r="465" spans="10:12" x14ac:dyDescent="0.2">
      <c r="J465" s="1"/>
      <c r="K465" s="1"/>
      <c r="L465" s="1"/>
    </row>
    <row r="466" spans="10:12" x14ac:dyDescent="0.2">
      <c r="J466" s="1"/>
      <c r="K466" s="1"/>
      <c r="L466" s="1"/>
    </row>
    <row r="467" spans="10:12" x14ac:dyDescent="0.2">
      <c r="J467" s="1"/>
      <c r="K467" s="1"/>
      <c r="L467" s="1"/>
    </row>
    <row r="468" spans="10:12" x14ac:dyDescent="0.2">
      <c r="J468" s="1"/>
      <c r="K468" s="1"/>
      <c r="L468" s="1"/>
    </row>
    <row r="469" spans="10:12" x14ac:dyDescent="0.2">
      <c r="J469" s="1"/>
      <c r="K469" s="1"/>
      <c r="L469" s="1"/>
    </row>
    <row r="470" spans="10:12" x14ac:dyDescent="0.2">
      <c r="J470" s="1"/>
      <c r="K470" s="1"/>
      <c r="L470" s="1"/>
    </row>
    <row r="471" spans="10:12" x14ac:dyDescent="0.2">
      <c r="J471" s="1"/>
      <c r="K471" s="1"/>
      <c r="L471" s="1"/>
    </row>
    <row r="472" spans="10:12" x14ac:dyDescent="0.2">
      <c r="J472" s="1"/>
      <c r="K472" s="1"/>
      <c r="L472" s="1"/>
    </row>
    <row r="473" spans="10:12" x14ac:dyDescent="0.2">
      <c r="J473" s="1"/>
      <c r="K473" s="1"/>
      <c r="L473" s="1"/>
    </row>
    <row r="474" spans="10:12" x14ac:dyDescent="0.2">
      <c r="J474" s="1"/>
      <c r="K474" s="1"/>
      <c r="L474" s="1"/>
    </row>
    <row r="475" spans="10:12" x14ac:dyDescent="0.2">
      <c r="J475" s="1"/>
      <c r="K475" s="1"/>
      <c r="L475" s="1"/>
    </row>
    <row r="476" spans="10:12" x14ac:dyDescent="0.2">
      <c r="J476" s="1"/>
      <c r="K476" s="1"/>
      <c r="L476" s="1"/>
    </row>
    <row r="477" spans="10:12" x14ac:dyDescent="0.2">
      <c r="J477" s="1"/>
      <c r="K477" s="1"/>
      <c r="L477" s="1"/>
    </row>
    <row r="478" spans="10:12" x14ac:dyDescent="0.2">
      <c r="J478" s="1"/>
      <c r="K478" s="1"/>
      <c r="L478" s="1"/>
    </row>
    <row r="479" spans="10:12" x14ac:dyDescent="0.2">
      <c r="J479" s="1"/>
      <c r="K479" s="1"/>
      <c r="L479" s="1"/>
    </row>
    <row r="480" spans="10:12" x14ac:dyDescent="0.2">
      <c r="J480" s="1"/>
      <c r="K480" s="1"/>
      <c r="L480" s="1"/>
    </row>
    <row r="481" spans="10:12" x14ac:dyDescent="0.2">
      <c r="J481" s="1"/>
      <c r="K481" s="1"/>
      <c r="L481" s="1"/>
    </row>
    <row r="482" spans="10:12" x14ac:dyDescent="0.2">
      <c r="J482" s="1"/>
      <c r="K482" s="1"/>
      <c r="L482" s="1"/>
    </row>
    <row r="483" spans="10:12" x14ac:dyDescent="0.2">
      <c r="J483" s="1"/>
      <c r="K483" s="1"/>
      <c r="L483" s="1"/>
    </row>
    <row r="484" spans="10:12" x14ac:dyDescent="0.2">
      <c r="J484" s="1"/>
      <c r="K484" s="1"/>
      <c r="L484" s="1"/>
    </row>
    <row r="485" spans="10:12" x14ac:dyDescent="0.2">
      <c r="J485" s="1"/>
      <c r="K485" s="1"/>
      <c r="L485" s="1"/>
    </row>
    <row r="486" spans="10:12" x14ac:dyDescent="0.2">
      <c r="J486" s="1"/>
      <c r="K486" s="1"/>
      <c r="L486" s="1"/>
    </row>
    <row r="487" spans="10:12" x14ac:dyDescent="0.2">
      <c r="J487" s="1"/>
      <c r="K487" s="1"/>
      <c r="L487" s="1"/>
    </row>
    <row r="488" spans="10:12" x14ac:dyDescent="0.2">
      <c r="J488" s="1"/>
      <c r="K488" s="1"/>
      <c r="L488" s="1"/>
    </row>
    <row r="489" spans="10:12" x14ac:dyDescent="0.2">
      <c r="J489" s="1"/>
      <c r="K489" s="1"/>
      <c r="L489" s="1"/>
    </row>
    <row r="490" spans="10:12" x14ac:dyDescent="0.2">
      <c r="J490" s="1"/>
      <c r="K490" s="1"/>
      <c r="L490" s="1"/>
    </row>
    <row r="491" spans="10:12" x14ac:dyDescent="0.2">
      <c r="J491" s="1"/>
      <c r="K491" s="1"/>
      <c r="L491" s="1"/>
    </row>
    <row r="492" spans="10:12" x14ac:dyDescent="0.2">
      <c r="J492" s="1"/>
      <c r="K492" s="1"/>
      <c r="L492" s="1"/>
    </row>
    <row r="493" spans="10:12" x14ac:dyDescent="0.2">
      <c r="J493" s="1"/>
      <c r="K493" s="1"/>
      <c r="L493" s="1"/>
    </row>
    <row r="494" spans="10:12" x14ac:dyDescent="0.2">
      <c r="J494" s="1"/>
      <c r="K494" s="1"/>
      <c r="L494" s="1"/>
    </row>
    <row r="495" spans="10:12" x14ac:dyDescent="0.2">
      <c r="J495" s="1"/>
      <c r="K495" s="1"/>
      <c r="L495" s="1"/>
    </row>
    <row r="496" spans="10:12" x14ac:dyDescent="0.2">
      <c r="J496" s="1"/>
      <c r="K496" s="1"/>
      <c r="L496" s="1"/>
    </row>
    <row r="497" spans="10:12" x14ac:dyDescent="0.2">
      <c r="J497" s="1"/>
      <c r="K497" s="1"/>
      <c r="L497" s="1"/>
    </row>
    <row r="498" spans="10:12" x14ac:dyDescent="0.2">
      <c r="J498" s="1"/>
      <c r="K498" s="1"/>
      <c r="L498" s="1"/>
    </row>
    <row r="499" spans="10:12" x14ac:dyDescent="0.2">
      <c r="J499" s="1"/>
      <c r="K499" s="1"/>
      <c r="L499" s="1"/>
    </row>
    <row r="500" spans="10:12" x14ac:dyDescent="0.2">
      <c r="J500" s="1"/>
      <c r="K500" s="1"/>
      <c r="L500" s="1"/>
    </row>
    <row r="501" spans="10:12" x14ac:dyDescent="0.2">
      <c r="J501" s="1"/>
      <c r="K501" s="1"/>
      <c r="L501" s="1"/>
    </row>
    <row r="502" spans="10:12" x14ac:dyDescent="0.2">
      <c r="J502" s="1"/>
      <c r="K502" s="1"/>
      <c r="L502" s="1"/>
    </row>
    <row r="503" spans="10:12" x14ac:dyDescent="0.2">
      <c r="J503" s="1"/>
      <c r="K503" s="1"/>
      <c r="L503" s="1"/>
    </row>
    <row r="504" spans="10:12" x14ac:dyDescent="0.2">
      <c r="J504" s="1"/>
      <c r="K504" s="1"/>
      <c r="L504" s="1"/>
    </row>
    <row r="505" spans="10:12" x14ac:dyDescent="0.2">
      <c r="J505" s="1"/>
      <c r="K505" s="1"/>
      <c r="L505" s="1"/>
    </row>
    <row r="506" spans="10:12" x14ac:dyDescent="0.2">
      <c r="J506" s="1"/>
      <c r="K506" s="1"/>
      <c r="L506" s="1"/>
    </row>
    <row r="507" spans="10:12" x14ac:dyDescent="0.2">
      <c r="J507" s="1"/>
      <c r="K507" s="1"/>
      <c r="L507" s="1"/>
    </row>
    <row r="508" spans="10:12" x14ac:dyDescent="0.2">
      <c r="J508" s="1"/>
      <c r="K508" s="1"/>
      <c r="L508" s="1"/>
    </row>
    <row r="509" spans="10:12" x14ac:dyDescent="0.2">
      <c r="J509" s="1"/>
      <c r="K509" s="1"/>
      <c r="L509" s="1"/>
    </row>
    <row r="510" spans="10:12" x14ac:dyDescent="0.2">
      <c r="J510" s="1"/>
      <c r="K510" s="1"/>
      <c r="L510" s="1"/>
    </row>
    <row r="511" spans="10:12" x14ac:dyDescent="0.2">
      <c r="J511" s="1"/>
      <c r="K511" s="1"/>
      <c r="L511" s="1"/>
    </row>
    <row r="512" spans="10:12" x14ac:dyDescent="0.2">
      <c r="J512" s="1"/>
      <c r="K512" s="1"/>
      <c r="L512" s="1"/>
    </row>
    <row r="513" spans="10:12" x14ac:dyDescent="0.2">
      <c r="J513" s="1"/>
      <c r="K513" s="1"/>
      <c r="L513" s="1"/>
    </row>
    <row r="514" spans="10:12" x14ac:dyDescent="0.2">
      <c r="J514" s="1"/>
      <c r="K514" s="1"/>
      <c r="L514" s="1"/>
    </row>
    <row r="515" spans="10:12" x14ac:dyDescent="0.2">
      <c r="J515" s="1"/>
      <c r="K515" s="1"/>
      <c r="L515" s="1"/>
    </row>
    <row r="516" spans="10:12" x14ac:dyDescent="0.2">
      <c r="J516" s="1"/>
      <c r="K516" s="1"/>
      <c r="L516" s="1"/>
    </row>
    <row r="517" spans="10:12" x14ac:dyDescent="0.2">
      <c r="J517" s="1"/>
      <c r="K517" s="1"/>
      <c r="L517" s="1"/>
    </row>
    <row r="518" spans="10:12" x14ac:dyDescent="0.2">
      <c r="J518" s="1"/>
      <c r="K518" s="1"/>
      <c r="L518" s="1"/>
    </row>
    <row r="519" spans="10:12" x14ac:dyDescent="0.2">
      <c r="J519" s="1"/>
      <c r="K519" s="1"/>
      <c r="L519" s="1"/>
    </row>
    <row r="520" spans="10:12" x14ac:dyDescent="0.2">
      <c r="J520" s="1"/>
      <c r="K520" s="1"/>
      <c r="L520" s="1"/>
    </row>
    <row r="521" spans="10:12" x14ac:dyDescent="0.2">
      <c r="J521" s="1"/>
      <c r="K521" s="1"/>
      <c r="L521" s="1"/>
    </row>
    <row r="522" spans="10:12" x14ac:dyDescent="0.2">
      <c r="J522" s="1"/>
      <c r="K522" s="1"/>
      <c r="L522" s="1"/>
    </row>
    <row r="523" spans="10:12" x14ac:dyDescent="0.2">
      <c r="J523" s="1"/>
      <c r="K523" s="1"/>
      <c r="L523" s="1"/>
    </row>
    <row r="524" spans="10:12" x14ac:dyDescent="0.2">
      <c r="J524" s="1"/>
      <c r="K524" s="1"/>
      <c r="L524" s="1"/>
    </row>
    <row r="525" spans="10:12" x14ac:dyDescent="0.2">
      <c r="J525" s="1"/>
      <c r="K525" s="1"/>
      <c r="L525" s="1"/>
    </row>
    <row r="526" spans="10:12" x14ac:dyDescent="0.2">
      <c r="J526" s="1"/>
      <c r="K526" s="1"/>
      <c r="L526" s="1"/>
    </row>
    <row r="527" spans="10:12" x14ac:dyDescent="0.2">
      <c r="J527" s="1"/>
      <c r="K527" s="1"/>
      <c r="L527" s="1"/>
    </row>
    <row r="528" spans="10:12" x14ac:dyDescent="0.2">
      <c r="J528" s="1"/>
      <c r="K528" s="1"/>
      <c r="L528" s="1"/>
    </row>
    <row r="529" spans="10:12" x14ac:dyDescent="0.2">
      <c r="J529" s="1"/>
      <c r="K529" s="1"/>
      <c r="L529" s="1"/>
    </row>
    <row r="530" spans="10:12" x14ac:dyDescent="0.2">
      <c r="J530" s="1"/>
      <c r="K530" s="1"/>
      <c r="L530" s="1"/>
    </row>
    <row r="531" spans="10:12" x14ac:dyDescent="0.2">
      <c r="J531" s="1"/>
      <c r="K531" s="1"/>
      <c r="L531" s="1"/>
    </row>
    <row r="532" spans="10:12" x14ac:dyDescent="0.2">
      <c r="J532" s="1"/>
      <c r="K532" s="1"/>
      <c r="L532" s="1"/>
    </row>
    <row r="533" spans="10:12" x14ac:dyDescent="0.2">
      <c r="J533" s="1"/>
      <c r="K533" s="1"/>
      <c r="L533" s="1"/>
    </row>
    <row r="534" spans="10:12" x14ac:dyDescent="0.2">
      <c r="J534" s="1"/>
      <c r="K534" s="1"/>
      <c r="L534" s="1"/>
    </row>
    <row r="535" spans="10:12" x14ac:dyDescent="0.2">
      <c r="J535" s="1"/>
      <c r="K535" s="1"/>
      <c r="L535" s="1"/>
    </row>
    <row r="536" spans="10:12" x14ac:dyDescent="0.2">
      <c r="J536" s="1"/>
      <c r="K536" s="1"/>
      <c r="L536" s="1"/>
    </row>
    <row r="537" spans="10:12" x14ac:dyDescent="0.2">
      <c r="J537" s="1"/>
      <c r="K537" s="1"/>
      <c r="L537" s="1"/>
    </row>
    <row r="538" spans="10:12" x14ac:dyDescent="0.2">
      <c r="J538" s="1"/>
      <c r="K538" s="1"/>
      <c r="L538" s="1"/>
    </row>
    <row r="539" spans="10:12" x14ac:dyDescent="0.2">
      <c r="J539" s="1"/>
      <c r="K539" s="1"/>
      <c r="L539" s="1"/>
    </row>
    <row r="540" spans="10:12" x14ac:dyDescent="0.2">
      <c r="J540" s="1"/>
      <c r="K540" s="1"/>
      <c r="L540" s="1"/>
    </row>
    <row r="541" spans="10:12" x14ac:dyDescent="0.2">
      <c r="J541" s="1"/>
      <c r="K541" s="1"/>
      <c r="L541" s="1"/>
    </row>
    <row r="542" spans="10:12" x14ac:dyDescent="0.2">
      <c r="J542" s="1"/>
      <c r="K542" s="1"/>
      <c r="L542" s="1"/>
    </row>
    <row r="543" spans="10:12" x14ac:dyDescent="0.2">
      <c r="J543" s="1"/>
      <c r="K543" s="1"/>
      <c r="L543" s="1"/>
    </row>
    <row r="544" spans="10:12" x14ac:dyDescent="0.2">
      <c r="J544" s="1"/>
      <c r="K544" s="1"/>
      <c r="L544" s="1"/>
    </row>
    <row r="545" spans="10:12" x14ac:dyDescent="0.2">
      <c r="J545" s="1"/>
      <c r="K545" s="1"/>
      <c r="L545" s="1"/>
    </row>
    <row r="546" spans="10:12" x14ac:dyDescent="0.2">
      <c r="J546" s="1"/>
      <c r="K546" s="1"/>
      <c r="L546" s="1"/>
    </row>
    <row r="547" spans="10:12" x14ac:dyDescent="0.2">
      <c r="J547" s="1"/>
      <c r="K547" s="1"/>
      <c r="L547" s="1"/>
    </row>
    <row r="548" spans="10:12" x14ac:dyDescent="0.2">
      <c r="J548" s="1"/>
      <c r="K548" s="1"/>
      <c r="L548" s="1"/>
    </row>
    <row r="549" spans="10:12" x14ac:dyDescent="0.2">
      <c r="J549" s="1"/>
      <c r="K549" s="1"/>
      <c r="L549" s="1"/>
    </row>
    <row r="550" spans="10:12" x14ac:dyDescent="0.2">
      <c r="J550" s="1"/>
      <c r="K550" s="1"/>
      <c r="L550" s="1"/>
    </row>
    <row r="551" spans="10:12" x14ac:dyDescent="0.2">
      <c r="J551" s="1"/>
      <c r="K551" s="1"/>
      <c r="L551" s="1"/>
    </row>
    <row r="552" spans="10:12" x14ac:dyDescent="0.2">
      <c r="J552" s="1"/>
      <c r="K552" s="1"/>
      <c r="L552" s="1"/>
    </row>
    <row r="553" spans="10:12" x14ac:dyDescent="0.2">
      <c r="J553" s="1"/>
      <c r="K553" s="1"/>
      <c r="L553" s="1"/>
    </row>
    <row r="554" spans="10:12" x14ac:dyDescent="0.2">
      <c r="J554" s="1"/>
      <c r="K554" s="1"/>
      <c r="L554" s="1"/>
    </row>
    <row r="555" spans="10:12" x14ac:dyDescent="0.2">
      <c r="J555" s="1"/>
      <c r="K555" s="1"/>
      <c r="L555" s="1"/>
    </row>
    <row r="556" spans="10:12" x14ac:dyDescent="0.2">
      <c r="J556" s="1"/>
      <c r="K556" s="1"/>
      <c r="L556" s="1"/>
    </row>
    <row r="557" spans="10:12" x14ac:dyDescent="0.2">
      <c r="J557" s="1"/>
      <c r="K557" s="1"/>
      <c r="L557" s="1"/>
    </row>
    <row r="558" spans="10:12" x14ac:dyDescent="0.2">
      <c r="J558" s="1"/>
      <c r="K558" s="1"/>
      <c r="L558" s="1"/>
    </row>
    <row r="559" spans="10:12" x14ac:dyDescent="0.2">
      <c r="J559" s="30"/>
      <c r="K559" s="30"/>
      <c r="L559" s="30"/>
    </row>
  </sheetData>
  <mergeCells count="4">
    <mergeCell ref="A1:I1"/>
    <mergeCell ref="J1:L1"/>
    <mergeCell ref="A3:I3"/>
    <mergeCell ref="A52:I5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&amp;L&amp;G&amp;C&amp;"Arial,Obyčejné"Investor: &amp;"Arial,Tučné"NEMOCNICE PARDUBICKÉHO KRAJE a.s.
&amp;"Arial,Obyčejné"Akce: &amp;"Arial,Tučné"ZEFEKTIVNĚNÍ VYUŽITÍ TEPLA ZE SPALOVNY&amp;R&amp;"Arial,Obyčejné"&amp;10Dokument: &amp;"Arial,Tučné"220321-D2-2951
SLEPÝ ROZPOČET</oddHeader>
    <oddFooter>&amp;L&amp;"Arial,Obyčejné"&amp;10Datum: &amp;"Arial,Tučné"14-09-2022&amp;"Arial,Obyčejné"
Revize: &amp;"Arial,Tučné"A&amp;C&amp;"Arial,Obyčejné"&amp;10Str. &amp;P z &amp;N&amp;R&amp;"Arial,Obyčejné"&amp;10Status:&amp;"Arial,Tučné" DPVZ (PRO VÝBĚR ZHOTOVITELE)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P194"/>
  <sheetViews>
    <sheetView zoomScaleNormal="100" zoomScaleSheetLayoutView="100" zoomScalePageLayoutView="90" workbookViewId="0">
      <selection activeCell="A4" sqref="A4"/>
    </sheetView>
  </sheetViews>
  <sheetFormatPr defaultRowHeight="12.75" x14ac:dyDescent="0.2"/>
  <cols>
    <col min="1" max="1" width="3.7109375" style="14" customWidth="1"/>
    <col min="2" max="2" width="15.7109375" style="1" customWidth="1"/>
    <col min="3" max="3" width="8.7109375" style="15" customWidth="1"/>
    <col min="4" max="4" width="4.7109375" style="16" customWidth="1"/>
    <col min="5" max="5" width="27.140625" style="1" customWidth="1"/>
    <col min="6" max="6" width="16.28515625" style="17" customWidth="1"/>
    <col min="7" max="7" width="19.42578125" style="1" customWidth="1"/>
    <col min="8" max="8" width="10.28515625" style="1" customWidth="1"/>
    <col min="9" max="9" width="22.7109375" style="1" customWidth="1"/>
    <col min="10" max="11" width="6.7109375" style="18" customWidth="1"/>
    <col min="12" max="12" width="8.7109375" style="1" customWidth="1"/>
    <col min="13" max="13" width="15.7109375" style="1" customWidth="1"/>
    <col min="14" max="14" width="14.7109375" style="18" customWidth="1"/>
    <col min="15" max="15" width="7.42578125" style="1" customWidth="1"/>
    <col min="16" max="16" width="3.42578125" style="18" customWidth="1"/>
    <col min="17" max="17" width="10.42578125" style="1" customWidth="1"/>
    <col min="18" max="20" width="11.28515625" style="19" customWidth="1"/>
    <col min="21" max="21" width="9.140625" style="16"/>
    <col min="22" max="254" width="9.140625" style="1"/>
    <col min="255" max="255" width="3.7109375" style="1" customWidth="1"/>
    <col min="256" max="256" width="15.7109375" style="1" customWidth="1"/>
    <col min="257" max="257" width="8.7109375" style="1" customWidth="1"/>
    <col min="258" max="258" width="4.7109375" style="1" customWidth="1"/>
    <col min="259" max="259" width="27.140625" style="1" customWidth="1"/>
    <col min="260" max="260" width="16.28515625" style="1" customWidth="1"/>
    <col min="261" max="261" width="19.42578125" style="1" customWidth="1"/>
    <col min="262" max="262" width="10.28515625" style="1" customWidth="1"/>
    <col min="263" max="263" width="22.7109375" style="1" customWidth="1"/>
    <col min="264" max="265" width="6.7109375" style="1" customWidth="1"/>
    <col min="266" max="266" width="8.7109375" style="1" customWidth="1"/>
    <col min="267" max="267" width="15.7109375" style="1" customWidth="1"/>
    <col min="268" max="268" width="14.7109375" style="1" customWidth="1"/>
    <col min="269" max="269" width="7.42578125" style="1" customWidth="1"/>
    <col min="270" max="270" width="3.42578125" style="1" customWidth="1"/>
    <col min="271" max="271" width="13" style="1" customWidth="1"/>
    <col min="272" max="510" width="9.140625" style="1"/>
    <col min="511" max="511" width="3.7109375" style="1" customWidth="1"/>
    <col min="512" max="512" width="15.7109375" style="1" customWidth="1"/>
    <col min="513" max="513" width="8.7109375" style="1" customWidth="1"/>
    <col min="514" max="514" width="4.7109375" style="1" customWidth="1"/>
    <col min="515" max="515" width="27.140625" style="1" customWidth="1"/>
    <col min="516" max="516" width="16.28515625" style="1" customWidth="1"/>
    <col min="517" max="517" width="19.42578125" style="1" customWidth="1"/>
    <col min="518" max="518" width="10.28515625" style="1" customWidth="1"/>
    <col min="519" max="519" width="22.7109375" style="1" customWidth="1"/>
    <col min="520" max="521" width="6.7109375" style="1" customWidth="1"/>
    <col min="522" max="522" width="8.7109375" style="1" customWidth="1"/>
    <col min="523" max="523" width="15.7109375" style="1" customWidth="1"/>
    <col min="524" max="524" width="14.7109375" style="1" customWidth="1"/>
    <col min="525" max="525" width="7.42578125" style="1" customWidth="1"/>
    <col min="526" max="526" width="3.42578125" style="1" customWidth="1"/>
    <col min="527" max="527" width="13" style="1" customWidth="1"/>
    <col min="528" max="766" width="9.140625" style="1"/>
    <col min="767" max="767" width="3.7109375" style="1" customWidth="1"/>
    <col min="768" max="768" width="15.7109375" style="1" customWidth="1"/>
    <col min="769" max="769" width="8.7109375" style="1" customWidth="1"/>
    <col min="770" max="770" width="4.7109375" style="1" customWidth="1"/>
    <col min="771" max="771" width="27.140625" style="1" customWidth="1"/>
    <col min="772" max="772" width="16.28515625" style="1" customWidth="1"/>
    <col min="773" max="773" width="19.42578125" style="1" customWidth="1"/>
    <col min="774" max="774" width="10.28515625" style="1" customWidth="1"/>
    <col min="775" max="775" width="22.7109375" style="1" customWidth="1"/>
    <col min="776" max="777" width="6.7109375" style="1" customWidth="1"/>
    <col min="778" max="778" width="8.7109375" style="1" customWidth="1"/>
    <col min="779" max="779" width="15.7109375" style="1" customWidth="1"/>
    <col min="780" max="780" width="14.7109375" style="1" customWidth="1"/>
    <col min="781" max="781" width="7.42578125" style="1" customWidth="1"/>
    <col min="782" max="782" width="3.42578125" style="1" customWidth="1"/>
    <col min="783" max="783" width="13" style="1" customWidth="1"/>
    <col min="784" max="1022" width="9.140625" style="1"/>
    <col min="1023" max="1023" width="3.7109375" style="1" customWidth="1"/>
    <col min="1024" max="1024" width="15.7109375" style="1" customWidth="1"/>
    <col min="1025" max="1025" width="8.7109375" style="1" customWidth="1"/>
    <col min="1026" max="1026" width="4.7109375" style="1" customWidth="1"/>
    <col min="1027" max="1027" width="27.140625" style="1" customWidth="1"/>
    <col min="1028" max="1028" width="16.28515625" style="1" customWidth="1"/>
    <col min="1029" max="1029" width="19.42578125" style="1" customWidth="1"/>
    <col min="1030" max="1030" width="10.28515625" style="1" customWidth="1"/>
    <col min="1031" max="1031" width="22.7109375" style="1" customWidth="1"/>
    <col min="1032" max="1033" width="6.7109375" style="1" customWidth="1"/>
    <col min="1034" max="1034" width="8.7109375" style="1" customWidth="1"/>
    <col min="1035" max="1035" width="15.7109375" style="1" customWidth="1"/>
    <col min="1036" max="1036" width="14.7109375" style="1" customWidth="1"/>
    <col min="1037" max="1037" width="7.42578125" style="1" customWidth="1"/>
    <col min="1038" max="1038" width="3.42578125" style="1" customWidth="1"/>
    <col min="1039" max="1039" width="13" style="1" customWidth="1"/>
    <col min="1040" max="1278" width="9.140625" style="1"/>
    <col min="1279" max="1279" width="3.7109375" style="1" customWidth="1"/>
    <col min="1280" max="1280" width="15.7109375" style="1" customWidth="1"/>
    <col min="1281" max="1281" width="8.7109375" style="1" customWidth="1"/>
    <col min="1282" max="1282" width="4.7109375" style="1" customWidth="1"/>
    <col min="1283" max="1283" width="27.140625" style="1" customWidth="1"/>
    <col min="1284" max="1284" width="16.28515625" style="1" customWidth="1"/>
    <col min="1285" max="1285" width="19.42578125" style="1" customWidth="1"/>
    <col min="1286" max="1286" width="10.28515625" style="1" customWidth="1"/>
    <col min="1287" max="1287" width="22.7109375" style="1" customWidth="1"/>
    <col min="1288" max="1289" width="6.7109375" style="1" customWidth="1"/>
    <col min="1290" max="1290" width="8.7109375" style="1" customWidth="1"/>
    <col min="1291" max="1291" width="15.7109375" style="1" customWidth="1"/>
    <col min="1292" max="1292" width="14.7109375" style="1" customWidth="1"/>
    <col min="1293" max="1293" width="7.42578125" style="1" customWidth="1"/>
    <col min="1294" max="1294" width="3.42578125" style="1" customWidth="1"/>
    <col min="1295" max="1295" width="13" style="1" customWidth="1"/>
    <col min="1296" max="1534" width="9.140625" style="1"/>
    <col min="1535" max="1535" width="3.7109375" style="1" customWidth="1"/>
    <col min="1536" max="1536" width="15.7109375" style="1" customWidth="1"/>
    <col min="1537" max="1537" width="8.7109375" style="1" customWidth="1"/>
    <col min="1538" max="1538" width="4.7109375" style="1" customWidth="1"/>
    <col min="1539" max="1539" width="27.140625" style="1" customWidth="1"/>
    <col min="1540" max="1540" width="16.28515625" style="1" customWidth="1"/>
    <col min="1541" max="1541" width="19.42578125" style="1" customWidth="1"/>
    <col min="1542" max="1542" width="10.28515625" style="1" customWidth="1"/>
    <col min="1543" max="1543" width="22.7109375" style="1" customWidth="1"/>
    <col min="1544" max="1545" width="6.7109375" style="1" customWidth="1"/>
    <col min="1546" max="1546" width="8.7109375" style="1" customWidth="1"/>
    <col min="1547" max="1547" width="15.7109375" style="1" customWidth="1"/>
    <col min="1548" max="1548" width="14.7109375" style="1" customWidth="1"/>
    <col min="1549" max="1549" width="7.42578125" style="1" customWidth="1"/>
    <col min="1550" max="1550" width="3.42578125" style="1" customWidth="1"/>
    <col min="1551" max="1551" width="13" style="1" customWidth="1"/>
    <col min="1552" max="1790" width="9.140625" style="1"/>
    <col min="1791" max="1791" width="3.7109375" style="1" customWidth="1"/>
    <col min="1792" max="1792" width="15.7109375" style="1" customWidth="1"/>
    <col min="1793" max="1793" width="8.7109375" style="1" customWidth="1"/>
    <col min="1794" max="1794" width="4.7109375" style="1" customWidth="1"/>
    <col min="1795" max="1795" width="27.140625" style="1" customWidth="1"/>
    <col min="1796" max="1796" width="16.28515625" style="1" customWidth="1"/>
    <col min="1797" max="1797" width="19.42578125" style="1" customWidth="1"/>
    <col min="1798" max="1798" width="10.28515625" style="1" customWidth="1"/>
    <col min="1799" max="1799" width="22.7109375" style="1" customWidth="1"/>
    <col min="1800" max="1801" width="6.7109375" style="1" customWidth="1"/>
    <col min="1802" max="1802" width="8.7109375" style="1" customWidth="1"/>
    <col min="1803" max="1803" width="15.7109375" style="1" customWidth="1"/>
    <col min="1804" max="1804" width="14.7109375" style="1" customWidth="1"/>
    <col min="1805" max="1805" width="7.42578125" style="1" customWidth="1"/>
    <col min="1806" max="1806" width="3.42578125" style="1" customWidth="1"/>
    <col min="1807" max="1807" width="13" style="1" customWidth="1"/>
    <col min="1808" max="2046" width="9.140625" style="1"/>
    <col min="2047" max="2047" width="3.7109375" style="1" customWidth="1"/>
    <col min="2048" max="2048" width="15.7109375" style="1" customWidth="1"/>
    <col min="2049" max="2049" width="8.7109375" style="1" customWidth="1"/>
    <col min="2050" max="2050" width="4.7109375" style="1" customWidth="1"/>
    <col min="2051" max="2051" width="27.140625" style="1" customWidth="1"/>
    <col min="2052" max="2052" width="16.28515625" style="1" customWidth="1"/>
    <col min="2053" max="2053" width="19.42578125" style="1" customWidth="1"/>
    <col min="2054" max="2054" width="10.28515625" style="1" customWidth="1"/>
    <col min="2055" max="2055" width="22.7109375" style="1" customWidth="1"/>
    <col min="2056" max="2057" width="6.7109375" style="1" customWidth="1"/>
    <col min="2058" max="2058" width="8.7109375" style="1" customWidth="1"/>
    <col min="2059" max="2059" width="15.7109375" style="1" customWidth="1"/>
    <col min="2060" max="2060" width="14.7109375" style="1" customWidth="1"/>
    <col min="2061" max="2061" width="7.42578125" style="1" customWidth="1"/>
    <col min="2062" max="2062" width="3.42578125" style="1" customWidth="1"/>
    <col min="2063" max="2063" width="13" style="1" customWidth="1"/>
    <col min="2064" max="2302" width="9.140625" style="1"/>
    <col min="2303" max="2303" width="3.7109375" style="1" customWidth="1"/>
    <col min="2304" max="2304" width="15.7109375" style="1" customWidth="1"/>
    <col min="2305" max="2305" width="8.7109375" style="1" customWidth="1"/>
    <col min="2306" max="2306" width="4.7109375" style="1" customWidth="1"/>
    <col min="2307" max="2307" width="27.140625" style="1" customWidth="1"/>
    <col min="2308" max="2308" width="16.28515625" style="1" customWidth="1"/>
    <col min="2309" max="2309" width="19.42578125" style="1" customWidth="1"/>
    <col min="2310" max="2310" width="10.28515625" style="1" customWidth="1"/>
    <col min="2311" max="2311" width="22.7109375" style="1" customWidth="1"/>
    <col min="2312" max="2313" width="6.7109375" style="1" customWidth="1"/>
    <col min="2314" max="2314" width="8.7109375" style="1" customWidth="1"/>
    <col min="2315" max="2315" width="15.7109375" style="1" customWidth="1"/>
    <col min="2316" max="2316" width="14.7109375" style="1" customWidth="1"/>
    <col min="2317" max="2317" width="7.42578125" style="1" customWidth="1"/>
    <col min="2318" max="2318" width="3.42578125" style="1" customWidth="1"/>
    <col min="2319" max="2319" width="13" style="1" customWidth="1"/>
    <col min="2320" max="2558" width="9.140625" style="1"/>
    <col min="2559" max="2559" width="3.7109375" style="1" customWidth="1"/>
    <col min="2560" max="2560" width="15.7109375" style="1" customWidth="1"/>
    <col min="2561" max="2561" width="8.7109375" style="1" customWidth="1"/>
    <col min="2562" max="2562" width="4.7109375" style="1" customWidth="1"/>
    <col min="2563" max="2563" width="27.140625" style="1" customWidth="1"/>
    <col min="2564" max="2564" width="16.28515625" style="1" customWidth="1"/>
    <col min="2565" max="2565" width="19.42578125" style="1" customWidth="1"/>
    <col min="2566" max="2566" width="10.28515625" style="1" customWidth="1"/>
    <col min="2567" max="2567" width="22.7109375" style="1" customWidth="1"/>
    <col min="2568" max="2569" width="6.7109375" style="1" customWidth="1"/>
    <col min="2570" max="2570" width="8.7109375" style="1" customWidth="1"/>
    <col min="2571" max="2571" width="15.7109375" style="1" customWidth="1"/>
    <col min="2572" max="2572" width="14.7109375" style="1" customWidth="1"/>
    <col min="2573" max="2573" width="7.42578125" style="1" customWidth="1"/>
    <col min="2574" max="2574" width="3.42578125" style="1" customWidth="1"/>
    <col min="2575" max="2575" width="13" style="1" customWidth="1"/>
    <col min="2576" max="2814" width="9.140625" style="1"/>
    <col min="2815" max="2815" width="3.7109375" style="1" customWidth="1"/>
    <col min="2816" max="2816" width="15.7109375" style="1" customWidth="1"/>
    <col min="2817" max="2817" width="8.7109375" style="1" customWidth="1"/>
    <col min="2818" max="2818" width="4.7109375" style="1" customWidth="1"/>
    <col min="2819" max="2819" width="27.140625" style="1" customWidth="1"/>
    <col min="2820" max="2820" width="16.28515625" style="1" customWidth="1"/>
    <col min="2821" max="2821" width="19.42578125" style="1" customWidth="1"/>
    <col min="2822" max="2822" width="10.28515625" style="1" customWidth="1"/>
    <col min="2823" max="2823" width="22.7109375" style="1" customWidth="1"/>
    <col min="2824" max="2825" width="6.7109375" style="1" customWidth="1"/>
    <col min="2826" max="2826" width="8.7109375" style="1" customWidth="1"/>
    <col min="2827" max="2827" width="15.7109375" style="1" customWidth="1"/>
    <col min="2828" max="2828" width="14.7109375" style="1" customWidth="1"/>
    <col min="2829" max="2829" width="7.42578125" style="1" customWidth="1"/>
    <col min="2830" max="2830" width="3.42578125" style="1" customWidth="1"/>
    <col min="2831" max="2831" width="13" style="1" customWidth="1"/>
    <col min="2832" max="3070" width="9.140625" style="1"/>
    <col min="3071" max="3071" width="3.7109375" style="1" customWidth="1"/>
    <col min="3072" max="3072" width="15.7109375" style="1" customWidth="1"/>
    <col min="3073" max="3073" width="8.7109375" style="1" customWidth="1"/>
    <col min="3074" max="3074" width="4.7109375" style="1" customWidth="1"/>
    <col min="3075" max="3075" width="27.140625" style="1" customWidth="1"/>
    <col min="3076" max="3076" width="16.28515625" style="1" customWidth="1"/>
    <col min="3077" max="3077" width="19.42578125" style="1" customWidth="1"/>
    <col min="3078" max="3078" width="10.28515625" style="1" customWidth="1"/>
    <col min="3079" max="3079" width="22.7109375" style="1" customWidth="1"/>
    <col min="3080" max="3081" width="6.7109375" style="1" customWidth="1"/>
    <col min="3082" max="3082" width="8.7109375" style="1" customWidth="1"/>
    <col min="3083" max="3083" width="15.7109375" style="1" customWidth="1"/>
    <col min="3084" max="3084" width="14.7109375" style="1" customWidth="1"/>
    <col min="3085" max="3085" width="7.42578125" style="1" customWidth="1"/>
    <col min="3086" max="3086" width="3.42578125" style="1" customWidth="1"/>
    <col min="3087" max="3087" width="13" style="1" customWidth="1"/>
    <col min="3088" max="3326" width="9.140625" style="1"/>
    <col min="3327" max="3327" width="3.7109375" style="1" customWidth="1"/>
    <col min="3328" max="3328" width="15.7109375" style="1" customWidth="1"/>
    <col min="3329" max="3329" width="8.7109375" style="1" customWidth="1"/>
    <col min="3330" max="3330" width="4.7109375" style="1" customWidth="1"/>
    <col min="3331" max="3331" width="27.140625" style="1" customWidth="1"/>
    <col min="3332" max="3332" width="16.28515625" style="1" customWidth="1"/>
    <col min="3333" max="3333" width="19.42578125" style="1" customWidth="1"/>
    <col min="3334" max="3334" width="10.28515625" style="1" customWidth="1"/>
    <col min="3335" max="3335" width="22.7109375" style="1" customWidth="1"/>
    <col min="3336" max="3337" width="6.7109375" style="1" customWidth="1"/>
    <col min="3338" max="3338" width="8.7109375" style="1" customWidth="1"/>
    <col min="3339" max="3339" width="15.7109375" style="1" customWidth="1"/>
    <col min="3340" max="3340" width="14.7109375" style="1" customWidth="1"/>
    <col min="3341" max="3341" width="7.42578125" style="1" customWidth="1"/>
    <col min="3342" max="3342" width="3.42578125" style="1" customWidth="1"/>
    <col min="3343" max="3343" width="13" style="1" customWidth="1"/>
    <col min="3344" max="3582" width="9.140625" style="1"/>
    <col min="3583" max="3583" width="3.7109375" style="1" customWidth="1"/>
    <col min="3584" max="3584" width="15.7109375" style="1" customWidth="1"/>
    <col min="3585" max="3585" width="8.7109375" style="1" customWidth="1"/>
    <col min="3586" max="3586" width="4.7109375" style="1" customWidth="1"/>
    <col min="3587" max="3587" width="27.140625" style="1" customWidth="1"/>
    <col min="3588" max="3588" width="16.28515625" style="1" customWidth="1"/>
    <col min="3589" max="3589" width="19.42578125" style="1" customWidth="1"/>
    <col min="3590" max="3590" width="10.28515625" style="1" customWidth="1"/>
    <col min="3591" max="3591" width="22.7109375" style="1" customWidth="1"/>
    <col min="3592" max="3593" width="6.7109375" style="1" customWidth="1"/>
    <col min="3594" max="3594" width="8.7109375" style="1" customWidth="1"/>
    <col min="3595" max="3595" width="15.7109375" style="1" customWidth="1"/>
    <col min="3596" max="3596" width="14.7109375" style="1" customWidth="1"/>
    <col min="3597" max="3597" width="7.42578125" style="1" customWidth="1"/>
    <col min="3598" max="3598" width="3.42578125" style="1" customWidth="1"/>
    <col min="3599" max="3599" width="13" style="1" customWidth="1"/>
    <col min="3600" max="3838" width="9.140625" style="1"/>
    <col min="3839" max="3839" width="3.7109375" style="1" customWidth="1"/>
    <col min="3840" max="3840" width="15.7109375" style="1" customWidth="1"/>
    <col min="3841" max="3841" width="8.7109375" style="1" customWidth="1"/>
    <col min="3842" max="3842" width="4.7109375" style="1" customWidth="1"/>
    <col min="3843" max="3843" width="27.140625" style="1" customWidth="1"/>
    <col min="3844" max="3844" width="16.28515625" style="1" customWidth="1"/>
    <col min="3845" max="3845" width="19.42578125" style="1" customWidth="1"/>
    <col min="3846" max="3846" width="10.28515625" style="1" customWidth="1"/>
    <col min="3847" max="3847" width="22.7109375" style="1" customWidth="1"/>
    <col min="3848" max="3849" width="6.7109375" style="1" customWidth="1"/>
    <col min="3850" max="3850" width="8.7109375" style="1" customWidth="1"/>
    <col min="3851" max="3851" width="15.7109375" style="1" customWidth="1"/>
    <col min="3852" max="3852" width="14.7109375" style="1" customWidth="1"/>
    <col min="3853" max="3853" width="7.42578125" style="1" customWidth="1"/>
    <col min="3854" max="3854" width="3.42578125" style="1" customWidth="1"/>
    <col min="3855" max="3855" width="13" style="1" customWidth="1"/>
    <col min="3856" max="4094" width="9.140625" style="1"/>
    <col min="4095" max="4095" width="3.7109375" style="1" customWidth="1"/>
    <col min="4096" max="4096" width="15.7109375" style="1" customWidth="1"/>
    <col min="4097" max="4097" width="8.7109375" style="1" customWidth="1"/>
    <col min="4098" max="4098" width="4.7109375" style="1" customWidth="1"/>
    <col min="4099" max="4099" width="27.140625" style="1" customWidth="1"/>
    <col min="4100" max="4100" width="16.28515625" style="1" customWidth="1"/>
    <col min="4101" max="4101" width="19.42578125" style="1" customWidth="1"/>
    <col min="4102" max="4102" width="10.28515625" style="1" customWidth="1"/>
    <col min="4103" max="4103" width="22.7109375" style="1" customWidth="1"/>
    <col min="4104" max="4105" width="6.7109375" style="1" customWidth="1"/>
    <col min="4106" max="4106" width="8.7109375" style="1" customWidth="1"/>
    <col min="4107" max="4107" width="15.7109375" style="1" customWidth="1"/>
    <col min="4108" max="4108" width="14.7109375" style="1" customWidth="1"/>
    <col min="4109" max="4109" width="7.42578125" style="1" customWidth="1"/>
    <col min="4110" max="4110" width="3.42578125" style="1" customWidth="1"/>
    <col min="4111" max="4111" width="13" style="1" customWidth="1"/>
    <col min="4112" max="4350" width="9.140625" style="1"/>
    <col min="4351" max="4351" width="3.7109375" style="1" customWidth="1"/>
    <col min="4352" max="4352" width="15.7109375" style="1" customWidth="1"/>
    <col min="4353" max="4353" width="8.7109375" style="1" customWidth="1"/>
    <col min="4354" max="4354" width="4.7109375" style="1" customWidth="1"/>
    <col min="4355" max="4355" width="27.140625" style="1" customWidth="1"/>
    <col min="4356" max="4356" width="16.28515625" style="1" customWidth="1"/>
    <col min="4357" max="4357" width="19.42578125" style="1" customWidth="1"/>
    <col min="4358" max="4358" width="10.28515625" style="1" customWidth="1"/>
    <col min="4359" max="4359" width="22.7109375" style="1" customWidth="1"/>
    <col min="4360" max="4361" width="6.7109375" style="1" customWidth="1"/>
    <col min="4362" max="4362" width="8.7109375" style="1" customWidth="1"/>
    <col min="4363" max="4363" width="15.7109375" style="1" customWidth="1"/>
    <col min="4364" max="4364" width="14.7109375" style="1" customWidth="1"/>
    <col min="4365" max="4365" width="7.42578125" style="1" customWidth="1"/>
    <col min="4366" max="4366" width="3.42578125" style="1" customWidth="1"/>
    <col min="4367" max="4367" width="13" style="1" customWidth="1"/>
    <col min="4368" max="4606" width="9.140625" style="1"/>
    <col min="4607" max="4607" width="3.7109375" style="1" customWidth="1"/>
    <col min="4608" max="4608" width="15.7109375" style="1" customWidth="1"/>
    <col min="4609" max="4609" width="8.7109375" style="1" customWidth="1"/>
    <col min="4610" max="4610" width="4.7109375" style="1" customWidth="1"/>
    <col min="4611" max="4611" width="27.140625" style="1" customWidth="1"/>
    <col min="4612" max="4612" width="16.28515625" style="1" customWidth="1"/>
    <col min="4613" max="4613" width="19.42578125" style="1" customWidth="1"/>
    <col min="4614" max="4614" width="10.28515625" style="1" customWidth="1"/>
    <col min="4615" max="4615" width="22.7109375" style="1" customWidth="1"/>
    <col min="4616" max="4617" width="6.7109375" style="1" customWidth="1"/>
    <col min="4618" max="4618" width="8.7109375" style="1" customWidth="1"/>
    <col min="4619" max="4619" width="15.7109375" style="1" customWidth="1"/>
    <col min="4620" max="4620" width="14.7109375" style="1" customWidth="1"/>
    <col min="4621" max="4621" width="7.42578125" style="1" customWidth="1"/>
    <col min="4622" max="4622" width="3.42578125" style="1" customWidth="1"/>
    <col min="4623" max="4623" width="13" style="1" customWidth="1"/>
    <col min="4624" max="4862" width="9.140625" style="1"/>
    <col min="4863" max="4863" width="3.7109375" style="1" customWidth="1"/>
    <col min="4864" max="4864" width="15.7109375" style="1" customWidth="1"/>
    <col min="4865" max="4865" width="8.7109375" style="1" customWidth="1"/>
    <col min="4866" max="4866" width="4.7109375" style="1" customWidth="1"/>
    <col min="4867" max="4867" width="27.140625" style="1" customWidth="1"/>
    <col min="4868" max="4868" width="16.28515625" style="1" customWidth="1"/>
    <col min="4869" max="4869" width="19.42578125" style="1" customWidth="1"/>
    <col min="4870" max="4870" width="10.28515625" style="1" customWidth="1"/>
    <col min="4871" max="4871" width="22.7109375" style="1" customWidth="1"/>
    <col min="4872" max="4873" width="6.7109375" style="1" customWidth="1"/>
    <col min="4874" max="4874" width="8.7109375" style="1" customWidth="1"/>
    <col min="4875" max="4875" width="15.7109375" style="1" customWidth="1"/>
    <col min="4876" max="4876" width="14.7109375" style="1" customWidth="1"/>
    <col min="4877" max="4877" width="7.42578125" style="1" customWidth="1"/>
    <col min="4878" max="4878" width="3.42578125" style="1" customWidth="1"/>
    <col min="4879" max="4879" width="13" style="1" customWidth="1"/>
    <col min="4880" max="5118" width="9.140625" style="1"/>
    <col min="5119" max="5119" width="3.7109375" style="1" customWidth="1"/>
    <col min="5120" max="5120" width="15.7109375" style="1" customWidth="1"/>
    <col min="5121" max="5121" width="8.7109375" style="1" customWidth="1"/>
    <col min="5122" max="5122" width="4.7109375" style="1" customWidth="1"/>
    <col min="5123" max="5123" width="27.140625" style="1" customWidth="1"/>
    <col min="5124" max="5124" width="16.28515625" style="1" customWidth="1"/>
    <col min="5125" max="5125" width="19.42578125" style="1" customWidth="1"/>
    <col min="5126" max="5126" width="10.28515625" style="1" customWidth="1"/>
    <col min="5127" max="5127" width="22.7109375" style="1" customWidth="1"/>
    <col min="5128" max="5129" width="6.7109375" style="1" customWidth="1"/>
    <col min="5130" max="5130" width="8.7109375" style="1" customWidth="1"/>
    <col min="5131" max="5131" width="15.7109375" style="1" customWidth="1"/>
    <col min="5132" max="5132" width="14.7109375" style="1" customWidth="1"/>
    <col min="5133" max="5133" width="7.42578125" style="1" customWidth="1"/>
    <col min="5134" max="5134" width="3.42578125" style="1" customWidth="1"/>
    <col min="5135" max="5135" width="13" style="1" customWidth="1"/>
    <col min="5136" max="5374" width="9.140625" style="1"/>
    <col min="5375" max="5375" width="3.7109375" style="1" customWidth="1"/>
    <col min="5376" max="5376" width="15.7109375" style="1" customWidth="1"/>
    <col min="5377" max="5377" width="8.7109375" style="1" customWidth="1"/>
    <col min="5378" max="5378" width="4.7109375" style="1" customWidth="1"/>
    <col min="5379" max="5379" width="27.140625" style="1" customWidth="1"/>
    <col min="5380" max="5380" width="16.28515625" style="1" customWidth="1"/>
    <col min="5381" max="5381" width="19.42578125" style="1" customWidth="1"/>
    <col min="5382" max="5382" width="10.28515625" style="1" customWidth="1"/>
    <col min="5383" max="5383" width="22.7109375" style="1" customWidth="1"/>
    <col min="5384" max="5385" width="6.7109375" style="1" customWidth="1"/>
    <col min="5386" max="5386" width="8.7109375" style="1" customWidth="1"/>
    <col min="5387" max="5387" width="15.7109375" style="1" customWidth="1"/>
    <col min="5388" max="5388" width="14.7109375" style="1" customWidth="1"/>
    <col min="5389" max="5389" width="7.42578125" style="1" customWidth="1"/>
    <col min="5390" max="5390" width="3.42578125" style="1" customWidth="1"/>
    <col min="5391" max="5391" width="13" style="1" customWidth="1"/>
    <col min="5392" max="5630" width="9.140625" style="1"/>
    <col min="5631" max="5631" width="3.7109375" style="1" customWidth="1"/>
    <col min="5632" max="5632" width="15.7109375" style="1" customWidth="1"/>
    <col min="5633" max="5633" width="8.7109375" style="1" customWidth="1"/>
    <col min="5634" max="5634" width="4.7109375" style="1" customWidth="1"/>
    <col min="5635" max="5635" width="27.140625" style="1" customWidth="1"/>
    <col min="5636" max="5636" width="16.28515625" style="1" customWidth="1"/>
    <col min="5637" max="5637" width="19.42578125" style="1" customWidth="1"/>
    <col min="5638" max="5638" width="10.28515625" style="1" customWidth="1"/>
    <col min="5639" max="5639" width="22.7109375" style="1" customWidth="1"/>
    <col min="5640" max="5641" width="6.7109375" style="1" customWidth="1"/>
    <col min="5642" max="5642" width="8.7109375" style="1" customWidth="1"/>
    <col min="5643" max="5643" width="15.7109375" style="1" customWidth="1"/>
    <col min="5644" max="5644" width="14.7109375" style="1" customWidth="1"/>
    <col min="5645" max="5645" width="7.42578125" style="1" customWidth="1"/>
    <col min="5646" max="5646" width="3.42578125" style="1" customWidth="1"/>
    <col min="5647" max="5647" width="13" style="1" customWidth="1"/>
    <col min="5648" max="5886" width="9.140625" style="1"/>
    <col min="5887" max="5887" width="3.7109375" style="1" customWidth="1"/>
    <col min="5888" max="5888" width="15.7109375" style="1" customWidth="1"/>
    <col min="5889" max="5889" width="8.7109375" style="1" customWidth="1"/>
    <col min="5890" max="5890" width="4.7109375" style="1" customWidth="1"/>
    <col min="5891" max="5891" width="27.140625" style="1" customWidth="1"/>
    <col min="5892" max="5892" width="16.28515625" style="1" customWidth="1"/>
    <col min="5893" max="5893" width="19.42578125" style="1" customWidth="1"/>
    <col min="5894" max="5894" width="10.28515625" style="1" customWidth="1"/>
    <col min="5895" max="5895" width="22.7109375" style="1" customWidth="1"/>
    <col min="5896" max="5897" width="6.7109375" style="1" customWidth="1"/>
    <col min="5898" max="5898" width="8.7109375" style="1" customWidth="1"/>
    <col min="5899" max="5899" width="15.7109375" style="1" customWidth="1"/>
    <col min="5900" max="5900" width="14.7109375" style="1" customWidth="1"/>
    <col min="5901" max="5901" width="7.42578125" style="1" customWidth="1"/>
    <col min="5902" max="5902" width="3.42578125" style="1" customWidth="1"/>
    <col min="5903" max="5903" width="13" style="1" customWidth="1"/>
    <col min="5904" max="6142" width="9.140625" style="1"/>
    <col min="6143" max="6143" width="3.7109375" style="1" customWidth="1"/>
    <col min="6144" max="6144" width="15.7109375" style="1" customWidth="1"/>
    <col min="6145" max="6145" width="8.7109375" style="1" customWidth="1"/>
    <col min="6146" max="6146" width="4.7109375" style="1" customWidth="1"/>
    <col min="6147" max="6147" width="27.140625" style="1" customWidth="1"/>
    <col min="6148" max="6148" width="16.28515625" style="1" customWidth="1"/>
    <col min="6149" max="6149" width="19.42578125" style="1" customWidth="1"/>
    <col min="6150" max="6150" width="10.28515625" style="1" customWidth="1"/>
    <col min="6151" max="6151" width="22.7109375" style="1" customWidth="1"/>
    <col min="6152" max="6153" width="6.7109375" style="1" customWidth="1"/>
    <col min="6154" max="6154" width="8.7109375" style="1" customWidth="1"/>
    <col min="6155" max="6155" width="15.7109375" style="1" customWidth="1"/>
    <col min="6156" max="6156" width="14.7109375" style="1" customWidth="1"/>
    <col min="6157" max="6157" width="7.42578125" style="1" customWidth="1"/>
    <col min="6158" max="6158" width="3.42578125" style="1" customWidth="1"/>
    <col min="6159" max="6159" width="13" style="1" customWidth="1"/>
    <col min="6160" max="6398" width="9.140625" style="1"/>
    <col min="6399" max="6399" width="3.7109375" style="1" customWidth="1"/>
    <col min="6400" max="6400" width="15.7109375" style="1" customWidth="1"/>
    <col min="6401" max="6401" width="8.7109375" style="1" customWidth="1"/>
    <col min="6402" max="6402" width="4.7109375" style="1" customWidth="1"/>
    <col min="6403" max="6403" width="27.140625" style="1" customWidth="1"/>
    <col min="6404" max="6404" width="16.28515625" style="1" customWidth="1"/>
    <col min="6405" max="6405" width="19.42578125" style="1" customWidth="1"/>
    <col min="6406" max="6406" width="10.28515625" style="1" customWidth="1"/>
    <col min="6407" max="6407" width="22.7109375" style="1" customWidth="1"/>
    <col min="6408" max="6409" width="6.7109375" style="1" customWidth="1"/>
    <col min="6410" max="6410" width="8.7109375" style="1" customWidth="1"/>
    <col min="6411" max="6411" width="15.7109375" style="1" customWidth="1"/>
    <col min="6412" max="6412" width="14.7109375" style="1" customWidth="1"/>
    <col min="6413" max="6413" width="7.42578125" style="1" customWidth="1"/>
    <col min="6414" max="6414" width="3.42578125" style="1" customWidth="1"/>
    <col min="6415" max="6415" width="13" style="1" customWidth="1"/>
    <col min="6416" max="6654" width="9.140625" style="1"/>
    <col min="6655" max="6655" width="3.7109375" style="1" customWidth="1"/>
    <col min="6656" max="6656" width="15.7109375" style="1" customWidth="1"/>
    <col min="6657" max="6657" width="8.7109375" style="1" customWidth="1"/>
    <col min="6658" max="6658" width="4.7109375" style="1" customWidth="1"/>
    <col min="6659" max="6659" width="27.140625" style="1" customWidth="1"/>
    <col min="6660" max="6660" width="16.28515625" style="1" customWidth="1"/>
    <col min="6661" max="6661" width="19.42578125" style="1" customWidth="1"/>
    <col min="6662" max="6662" width="10.28515625" style="1" customWidth="1"/>
    <col min="6663" max="6663" width="22.7109375" style="1" customWidth="1"/>
    <col min="6664" max="6665" width="6.7109375" style="1" customWidth="1"/>
    <col min="6666" max="6666" width="8.7109375" style="1" customWidth="1"/>
    <col min="6667" max="6667" width="15.7109375" style="1" customWidth="1"/>
    <col min="6668" max="6668" width="14.7109375" style="1" customWidth="1"/>
    <col min="6669" max="6669" width="7.42578125" style="1" customWidth="1"/>
    <col min="6670" max="6670" width="3.42578125" style="1" customWidth="1"/>
    <col min="6671" max="6671" width="13" style="1" customWidth="1"/>
    <col min="6672" max="6910" width="9.140625" style="1"/>
    <col min="6911" max="6911" width="3.7109375" style="1" customWidth="1"/>
    <col min="6912" max="6912" width="15.7109375" style="1" customWidth="1"/>
    <col min="6913" max="6913" width="8.7109375" style="1" customWidth="1"/>
    <col min="6914" max="6914" width="4.7109375" style="1" customWidth="1"/>
    <col min="6915" max="6915" width="27.140625" style="1" customWidth="1"/>
    <col min="6916" max="6916" width="16.28515625" style="1" customWidth="1"/>
    <col min="6917" max="6917" width="19.42578125" style="1" customWidth="1"/>
    <col min="6918" max="6918" width="10.28515625" style="1" customWidth="1"/>
    <col min="6919" max="6919" width="22.7109375" style="1" customWidth="1"/>
    <col min="6920" max="6921" width="6.7109375" style="1" customWidth="1"/>
    <col min="6922" max="6922" width="8.7109375" style="1" customWidth="1"/>
    <col min="6923" max="6923" width="15.7109375" style="1" customWidth="1"/>
    <col min="6924" max="6924" width="14.7109375" style="1" customWidth="1"/>
    <col min="6925" max="6925" width="7.42578125" style="1" customWidth="1"/>
    <col min="6926" max="6926" width="3.42578125" style="1" customWidth="1"/>
    <col min="6927" max="6927" width="13" style="1" customWidth="1"/>
    <col min="6928" max="7166" width="9.140625" style="1"/>
    <col min="7167" max="7167" width="3.7109375" style="1" customWidth="1"/>
    <col min="7168" max="7168" width="15.7109375" style="1" customWidth="1"/>
    <col min="7169" max="7169" width="8.7109375" style="1" customWidth="1"/>
    <col min="7170" max="7170" width="4.7109375" style="1" customWidth="1"/>
    <col min="7171" max="7171" width="27.140625" style="1" customWidth="1"/>
    <col min="7172" max="7172" width="16.28515625" style="1" customWidth="1"/>
    <col min="7173" max="7173" width="19.42578125" style="1" customWidth="1"/>
    <col min="7174" max="7174" width="10.28515625" style="1" customWidth="1"/>
    <col min="7175" max="7175" width="22.7109375" style="1" customWidth="1"/>
    <col min="7176" max="7177" width="6.7109375" style="1" customWidth="1"/>
    <col min="7178" max="7178" width="8.7109375" style="1" customWidth="1"/>
    <col min="7179" max="7179" width="15.7109375" style="1" customWidth="1"/>
    <col min="7180" max="7180" width="14.7109375" style="1" customWidth="1"/>
    <col min="7181" max="7181" width="7.42578125" style="1" customWidth="1"/>
    <col min="7182" max="7182" width="3.42578125" style="1" customWidth="1"/>
    <col min="7183" max="7183" width="13" style="1" customWidth="1"/>
    <col min="7184" max="7422" width="9.140625" style="1"/>
    <col min="7423" max="7423" width="3.7109375" style="1" customWidth="1"/>
    <col min="7424" max="7424" width="15.7109375" style="1" customWidth="1"/>
    <col min="7425" max="7425" width="8.7109375" style="1" customWidth="1"/>
    <col min="7426" max="7426" width="4.7109375" style="1" customWidth="1"/>
    <col min="7427" max="7427" width="27.140625" style="1" customWidth="1"/>
    <col min="7428" max="7428" width="16.28515625" style="1" customWidth="1"/>
    <col min="7429" max="7429" width="19.42578125" style="1" customWidth="1"/>
    <col min="7430" max="7430" width="10.28515625" style="1" customWidth="1"/>
    <col min="7431" max="7431" width="22.7109375" style="1" customWidth="1"/>
    <col min="7432" max="7433" width="6.7109375" style="1" customWidth="1"/>
    <col min="7434" max="7434" width="8.7109375" style="1" customWidth="1"/>
    <col min="7435" max="7435" width="15.7109375" style="1" customWidth="1"/>
    <col min="7436" max="7436" width="14.7109375" style="1" customWidth="1"/>
    <col min="7437" max="7437" width="7.42578125" style="1" customWidth="1"/>
    <col min="7438" max="7438" width="3.42578125" style="1" customWidth="1"/>
    <col min="7439" max="7439" width="13" style="1" customWidth="1"/>
    <col min="7440" max="7678" width="9.140625" style="1"/>
    <col min="7679" max="7679" width="3.7109375" style="1" customWidth="1"/>
    <col min="7680" max="7680" width="15.7109375" style="1" customWidth="1"/>
    <col min="7681" max="7681" width="8.7109375" style="1" customWidth="1"/>
    <col min="7682" max="7682" width="4.7109375" style="1" customWidth="1"/>
    <col min="7683" max="7683" width="27.140625" style="1" customWidth="1"/>
    <col min="7684" max="7684" width="16.28515625" style="1" customWidth="1"/>
    <col min="7685" max="7685" width="19.42578125" style="1" customWidth="1"/>
    <col min="7686" max="7686" width="10.28515625" style="1" customWidth="1"/>
    <col min="7687" max="7687" width="22.7109375" style="1" customWidth="1"/>
    <col min="7688" max="7689" width="6.7109375" style="1" customWidth="1"/>
    <col min="7690" max="7690" width="8.7109375" style="1" customWidth="1"/>
    <col min="7691" max="7691" width="15.7109375" style="1" customWidth="1"/>
    <col min="7692" max="7692" width="14.7109375" style="1" customWidth="1"/>
    <col min="7693" max="7693" width="7.42578125" style="1" customWidth="1"/>
    <col min="7694" max="7694" width="3.42578125" style="1" customWidth="1"/>
    <col min="7695" max="7695" width="13" style="1" customWidth="1"/>
    <col min="7696" max="7934" width="9.140625" style="1"/>
    <col min="7935" max="7935" width="3.7109375" style="1" customWidth="1"/>
    <col min="7936" max="7936" width="15.7109375" style="1" customWidth="1"/>
    <col min="7937" max="7937" width="8.7109375" style="1" customWidth="1"/>
    <col min="7938" max="7938" width="4.7109375" style="1" customWidth="1"/>
    <col min="7939" max="7939" width="27.140625" style="1" customWidth="1"/>
    <col min="7940" max="7940" width="16.28515625" style="1" customWidth="1"/>
    <col min="7941" max="7941" width="19.42578125" style="1" customWidth="1"/>
    <col min="7942" max="7942" width="10.28515625" style="1" customWidth="1"/>
    <col min="7943" max="7943" width="22.7109375" style="1" customWidth="1"/>
    <col min="7944" max="7945" width="6.7109375" style="1" customWidth="1"/>
    <col min="7946" max="7946" width="8.7109375" style="1" customWidth="1"/>
    <col min="7947" max="7947" width="15.7109375" style="1" customWidth="1"/>
    <col min="7948" max="7948" width="14.7109375" style="1" customWidth="1"/>
    <col min="7949" max="7949" width="7.42578125" style="1" customWidth="1"/>
    <col min="7950" max="7950" width="3.42578125" style="1" customWidth="1"/>
    <col min="7951" max="7951" width="13" style="1" customWidth="1"/>
    <col min="7952" max="8190" width="9.140625" style="1"/>
    <col min="8191" max="8191" width="3.7109375" style="1" customWidth="1"/>
    <col min="8192" max="8192" width="15.7109375" style="1" customWidth="1"/>
    <col min="8193" max="8193" width="8.7109375" style="1" customWidth="1"/>
    <col min="8194" max="8194" width="4.7109375" style="1" customWidth="1"/>
    <col min="8195" max="8195" width="27.140625" style="1" customWidth="1"/>
    <col min="8196" max="8196" width="16.28515625" style="1" customWidth="1"/>
    <col min="8197" max="8197" width="19.42578125" style="1" customWidth="1"/>
    <col min="8198" max="8198" width="10.28515625" style="1" customWidth="1"/>
    <col min="8199" max="8199" width="22.7109375" style="1" customWidth="1"/>
    <col min="8200" max="8201" width="6.7109375" style="1" customWidth="1"/>
    <col min="8202" max="8202" width="8.7109375" style="1" customWidth="1"/>
    <col min="8203" max="8203" width="15.7109375" style="1" customWidth="1"/>
    <col min="8204" max="8204" width="14.7109375" style="1" customWidth="1"/>
    <col min="8205" max="8205" width="7.42578125" style="1" customWidth="1"/>
    <col min="8206" max="8206" width="3.42578125" style="1" customWidth="1"/>
    <col min="8207" max="8207" width="13" style="1" customWidth="1"/>
    <col min="8208" max="8446" width="9.140625" style="1"/>
    <col min="8447" max="8447" width="3.7109375" style="1" customWidth="1"/>
    <col min="8448" max="8448" width="15.7109375" style="1" customWidth="1"/>
    <col min="8449" max="8449" width="8.7109375" style="1" customWidth="1"/>
    <col min="8450" max="8450" width="4.7109375" style="1" customWidth="1"/>
    <col min="8451" max="8451" width="27.140625" style="1" customWidth="1"/>
    <col min="8452" max="8452" width="16.28515625" style="1" customWidth="1"/>
    <col min="8453" max="8453" width="19.42578125" style="1" customWidth="1"/>
    <col min="8454" max="8454" width="10.28515625" style="1" customWidth="1"/>
    <col min="8455" max="8455" width="22.7109375" style="1" customWidth="1"/>
    <col min="8456" max="8457" width="6.7109375" style="1" customWidth="1"/>
    <col min="8458" max="8458" width="8.7109375" style="1" customWidth="1"/>
    <col min="8459" max="8459" width="15.7109375" style="1" customWidth="1"/>
    <col min="8460" max="8460" width="14.7109375" style="1" customWidth="1"/>
    <col min="8461" max="8461" width="7.42578125" style="1" customWidth="1"/>
    <col min="8462" max="8462" width="3.42578125" style="1" customWidth="1"/>
    <col min="8463" max="8463" width="13" style="1" customWidth="1"/>
    <col min="8464" max="8702" width="9.140625" style="1"/>
    <col min="8703" max="8703" width="3.7109375" style="1" customWidth="1"/>
    <col min="8704" max="8704" width="15.7109375" style="1" customWidth="1"/>
    <col min="8705" max="8705" width="8.7109375" style="1" customWidth="1"/>
    <col min="8706" max="8706" width="4.7109375" style="1" customWidth="1"/>
    <col min="8707" max="8707" width="27.140625" style="1" customWidth="1"/>
    <col min="8708" max="8708" width="16.28515625" style="1" customWidth="1"/>
    <col min="8709" max="8709" width="19.42578125" style="1" customWidth="1"/>
    <col min="8710" max="8710" width="10.28515625" style="1" customWidth="1"/>
    <col min="8711" max="8711" width="22.7109375" style="1" customWidth="1"/>
    <col min="8712" max="8713" width="6.7109375" style="1" customWidth="1"/>
    <col min="8714" max="8714" width="8.7109375" style="1" customWidth="1"/>
    <col min="8715" max="8715" width="15.7109375" style="1" customWidth="1"/>
    <col min="8716" max="8716" width="14.7109375" style="1" customWidth="1"/>
    <col min="8717" max="8717" width="7.42578125" style="1" customWidth="1"/>
    <col min="8718" max="8718" width="3.42578125" style="1" customWidth="1"/>
    <col min="8719" max="8719" width="13" style="1" customWidth="1"/>
    <col min="8720" max="8958" width="9.140625" style="1"/>
    <col min="8959" max="8959" width="3.7109375" style="1" customWidth="1"/>
    <col min="8960" max="8960" width="15.7109375" style="1" customWidth="1"/>
    <col min="8961" max="8961" width="8.7109375" style="1" customWidth="1"/>
    <col min="8962" max="8962" width="4.7109375" style="1" customWidth="1"/>
    <col min="8963" max="8963" width="27.140625" style="1" customWidth="1"/>
    <col min="8964" max="8964" width="16.28515625" style="1" customWidth="1"/>
    <col min="8965" max="8965" width="19.42578125" style="1" customWidth="1"/>
    <col min="8966" max="8966" width="10.28515625" style="1" customWidth="1"/>
    <col min="8967" max="8967" width="22.7109375" style="1" customWidth="1"/>
    <col min="8968" max="8969" width="6.7109375" style="1" customWidth="1"/>
    <col min="8970" max="8970" width="8.7109375" style="1" customWidth="1"/>
    <col min="8971" max="8971" width="15.7109375" style="1" customWidth="1"/>
    <col min="8972" max="8972" width="14.7109375" style="1" customWidth="1"/>
    <col min="8973" max="8973" width="7.42578125" style="1" customWidth="1"/>
    <col min="8974" max="8974" width="3.42578125" style="1" customWidth="1"/>
    <col min="8975" max="8975" width="13" style="1" customWidth="1"/>
    <col min="8976" max="9214" width="9.140625" style="1"/>
    <col min="9215" max="9215" width="3.7109375" style="1" customWidth="1"/>
    <col min="9216" max="9216" width="15.7109375" style="1" customWidth="1"/>
    <col min="9217" max="9217" width="8.7109375" style="1" customWidth="1"/>
    <col min="9218" max="9218" width="4.7109375" style="1" customWidth="1"/>
    <col min="9219" max="9219" width="27.140625" style="1" customWidth="1"/>
    <col min="9220" max="9220" width="16.28515625" style="1" customWidth="1"/>
    <col min="9221" max="9221" width="19.42578125" style="1" customWidth="1"/>
    <col min="9222" max="9222" width="10.28515625" style="1" customWidth="1"/>
    <col min="9223" max="9223" width="22.7109375" style="1" customWidth="1"/>
    <col min="9224" max="9225" width="6.7109375" style="1" customWidth="1"/>
    <col min="9226" max="9226" width="8.7109375" style="1" customWidth="1"/>
    <col min="9227" max="9227" width="15.7109375" style="1" customWidth="1"/>
    <col min="9228" max="9228" width="14.7109375" style="1" customWidth="1"/>
    <col min="9229" max="9229" width="7.42578125" style="1" customWidth="1"/>
    <col min="9230" max="9230" width="3.42578125" style="1" customWidth="1"/>
    <col min="9231" max="9231" width="13" style="1" customWidth="1"/>
    <col min="9232" max="9470" width="9.140625" style="1"/>
    <col min="9471" max="9471" width="3.7109375" style="1" customWidth="1"/>
    <col min="9472" max="9472" width="15.7109375" style="1" customWidth="1"/>
    <col min="9473" max="9473" width="8.7109375" style="1" customWidth="1"/>
    <col min="9474" max="9474" width="4.7109375" style="1" customWidth="1"/>
    <col min="9475" max="9475" width="27.140625" style="1" customWidth="1"/>
    <col min="9476" max="9476" width="16.28515625" style="1" customWidth="1"/>
    <col min="9477" max="9477" width="19.42578125" style="1" customWidth="1"/>
    <col min="9478" max="9478" width="10.28515625" style="1" customWidth="1"/>
    <col min="9479" max="9479" width="22.7109375" style="1" customWidth="1"/>
    <col min="9480" max="9481" width="6.7109375" style="1" customWidth="1"/>
    <col min="9482" max="9482" width="8.7109375" style="1" customWidth="1"/>
    <col min="9483" max="9483" width="15.7109375" style="1" customWidth="1"/>
    <col min="9484" max="9484" width="14.7109375" style="1" customWidth="1"/>
    <col min="9485" max="9485" width="7.42578125" style="1" customWidth="1"/>
    <col min="9486" max="9486" width="3.42578125" style="1" customWidth="1"/>
    <col min="9487" max="9487" width="13" style="1" customWidth="1"/>
    <col min="9488" max="9726" width="9.140625" style="1"/>
    <col min="9727" max="9727" width="3.7109375" style="1" customWidth="1"/>
    <col min="9728" max="9728" width="15.7109375" style="1" customWidth="1"/>
    <col min="9729" max="9729" width="8.7109375" style="1" customWidth="1"/>
    <col min="9730" max="9730" width="4.7109375" style="1" customWidth="1"/>
    <col min="9731" max="9731" width="27.140625" style="1" customWidth="1"/>
    <col min="9732" max="9732" width="16.28515625" style="1" customWidth="1"/>
    <col min="9733" max="9733" width="19.42578125" style="1" customWidth="1"/>
    <col min="9734" max="9734" width="10.28515625" style="1" customWidth="1"/>
    <col min="9735" max="9735" width="22.7109375" style="1" customWidth="1"/>
    <col min="9736" max="9737" width="6.7109375" style="1" customWidth="1"/>
    <col min="9738" max="9738" width="8.7109375" style="1" customWidth="1"/>
    <col min="9739" max="9739" width="15.7109375" style="1" customWidth="1"/>
    <col min="9740" max="9740" width="14.7109375" style="1" customWidth="1"/>
    <col min="9741" max="9741" width="7.42578125" style="1" customWidth="1"/>
    <col min="9742" max="9742" width="3.42578125" style="1" customWidth="1"/>
    <col min="9743" max="9743" width="13" style="1" customWidth="1"/>
    <col min="9744" max="9982" width="9.140625" style="1"/>
    <col min="9983" max="9983" width="3.7109375" style="1" customWidth="1"/>
    <col min="9984" max="9984" width="15.7109375" style="1" customWidth="1"/>
    <col min="9985" max="9985" width="8.7109375" style="1" customWidth="1"/>
    <col min="9986" max="9986" width="4.7109375" style="1" customWidth="1"/>
    <col min="9987" max="9987" width="27.140625" style="1" customWidth="1"/>
    <col min="9988" max="9988" width="16.28515625" style="1" customWidth="1"/>
    <col min="9989" max="9989" width="19.42578125" style="1" customWidth="1"/>
    <col min="9990" max="9990" width="10.28515625" style="1" customWidth="1"/>
    <col min="9991" max="9991" width="22.7109375" style="1" customWidth="1"/>
    <col min="9992" max="9993" width="6.7109375" style="1" customWidth="1"/>
    <col min="9994" max="9994" width="8.7109375" style="1" customWidth="1"/>
    <col min="9995" max="9995" width="15.7109375" style="1" customWidth="1"/>
    <col min="9996" max="9996" width="14.7109375" style="1" customWidth="1"/>
    <col min="9997" max="9997" width="7.42578125" style="1" customWidth="1"/>
    <col min="9998" max="9998" width="3.42578125" style="1" customWidth="1"/>
    <col min="9999" max="9999" width="13" style="1" customWidth="1"/>
    <col min="10000" max="10238" width="9.140625" style="1"/>
    <col min="10239" max="10239" width="3.7109375" style="1" customWidth="1"/>
    <col min="10240" max="10240" width="15.7109375" style="1" customWidth="1"/>
    <col min="10241" max="10241" width="8.7109375" style="1" customWidth="1"/>
    <col min="10242" max="10242" width="4.7109375" style="1" customWidth="1"/>
    <col min="10243" max="10243" width="27.140625" style="1" customWidth="1"/>
    <col min="10244" max="10244" width="16.28515625" style="1" customWidth="1"/>
    <col min="10245" max="10245" width="19.42578125" style="1" customWidth="1"/>
    <col min="10246" max="10246" width="10.28515625" style="1" customWidth="1"/>
    <col min="10247" max="10247" width="22.7109375" style="1" customWidth="1"/>
    <col min="10248" max="10249" width="6.7109375" style="1" customWidth="1"/>
    <col min="10250" max="10250" width="8.7109375" style="1" customWidth="1"/>
    <col min="10251" max="10251" width="15.7109375" style="1" customWidth="1"/>
    <col min="10252" max="10252" width="14.7109375" style="1" customWidth="1"/>
    <col min="10253" max="10253" width="7.42578125" style="1" customWidth="1"/>
    <col min="10254" max="10254" width="3.42578125" style="1" customWidth="1"/>
    <col min="10255" max="10255" width="13" style="1" customWidth="1"/>
    <col min="10256" max="10494" width="9.140625" style="1"/>
    <col min="10495" max="10495" width="3.7109375" style="1" customWidth="1"/>
    <col min="10496" max="10496" width="15.7109375" style="1" customWidth="1"/>
    <col min="10497" max="10497" width="8.7109375" style="1" customWidth="1"/>
    <col min="10498" max="10498" width="4.7109375" style="1" customWidth="1"/>
    <col min="10499" max="10499" width="27.140625" style="1" customWidth="1"/>
    <col min="10500" max="10500" width="16.28515625" style="1" customWidth="1"/>
    <col min="10501" max="10501" width="19.42578125" style="1" customWidth="1"/>
    <col min="10502" max="10502" width="10.28515625" style="1" customWidth="1"/>
    <col min="10503" max="10503" width="22.7109375" style="1" customWidth="1"/>
    <col min="10504" max="10505" width="6.7109375" style="1" customWidth="1"/>
    <col min="10506" max="10506" width="8.7109375" style="1" customWidth="1"/>
    <col min="10507" max="10507" width="15.7109375" style="1" customWidth="1"/>
    <col min="10508" max="10508" width="14.7109375" style="1" customWidth="1"/>
    <col min="10509" max="10509" width="7.42578125" style="1" customWidth="1"/>
    <col min="10510" max="10510" width="3.42578125" style="1" customWidth="1"/>
    <col min="10511" max="10511" width="13" style="1" customWidth="1"/>
    <col min="10512" max="10750" width="9.140625" style="1"/>
    <col min="10751" max="10751" width="3.7109375" style="1" customWidth="1"/>
    <col min="10752" max="10752" width="15.7109375" style="1" customWidth="1"/>
    <col min="10753" max="10753" width="8.7109375" style="1" customWidth="1"/>
    <col min="10754" max="10754" width="4.7109375" style="1" customWidth="1"/>
    <col min="10755" max="10755" width="27.140625" style="1" customWidth="1"/>
    <col min="10756" max="10756" width="16.28515625" style="1" customWidth="1"/>
    <col min="10757" max="10757" width="19.42578125" style="1" customWidth="1"/>
    <col min="10758" max="10758" width="10.28515625" style="1" customWidth="1"/>
    <col min="10759" max="10759" width="22.7109375" style="1" customWidth="1"/>
    <col min="10760" max="10761" width="6.7109375" style="1" customWidth="1"/>
    <col min="10762" max="10762" width="8.7109375" style="1" customWidth="1"/>
    <col min="10763" max="10763" width="15.7109375" style="1" customWidth="1"/>
    <col min="10764" max="10764" width="14.7109375" style="1" customWidth="1"/>
    <col min="10765" max="10765" width="7.42578125" style="1" customWidth="1"/>
    <col min="10766" max="10766" width="3.42578125" style="1" customWidth="1"/>
    <col min="10767" max="10767" width="13" style="1" customWidth="1"/>
    <col min="10768" max="11006" width="9.140625" style="1"/>
    <col min="11007" max="11007" width="3.7109375" style="1" customWidth="1"/>
    <col min="11008" max="11008" width="15.7109375" style="1" customWidth="1"/>
    <col min="11009" max="11009" width="8.7109375" style="1" customWidth="1"/>
    <col min="11010" max="11010" width="4.7109375" style="1" customWidth="1"/>
    <col min="11011" max="11011" width="27.140625" style="1" customWidth="1"/>
    <col min="11012" max="11012" width="16.28515625" style="1" customWidth="1"/>
    <col min="11013" max="11013" width="19.42578125" style="1" customWidth="1"/>
    <col min="11014" max="11014" width="10.28515625" style="1" customWidth="1"/>
    <col min="11015" max="11015" width="22.7109375" style="1" customWidth="1"/>
    <col min="11016" max="11017" width="6.7109375" style="1" customWidth="1"/>
    <col min="11018" max="11018" width="8.7109375" style="1" customWidth="1"/>
    <col min="11019" max="11019" width="15.7109375" style="1" customWidth="1"/>
    <col min="11020" max="11020" width="14.7109375" style="1" customWidth="1"/>
    <col min="11021" max="11021" width="7.42578125" style="1" customWidth="1"/>
    <col min="11022" max="11022" width="3.42578125" style="1" customWidth="1"/>
    <col min="11023" max="11023" width="13" style="1" customWidth="1"/>
    <col min="11024" max="11262" width="9.140625" style="1"/>
    <col min="11263" max="11263" width="3.7109375" style="1" customWidth="1"/>
    <col min="11264" max="11264" width="15.7109375" style="1" customWidth="1"/>
    <col min="11265" max="11265" width="8.7109375" style="1" customWidth="1"/>
    <col min="11266" max="11266" width="4.7109375" style="1" customWidth="1"/>
    <col min="11267" max="11267" width="27.140625" style="1" customWidth="1"/>
    <col min="11268" max="11268" width="16.28515625" style="1" customWidth="1"/>
    <col min="11269" max="11269" width="19.42578125" style="1" customWidth="1"/>
    <col min="11270" max="11270" width="10.28515625" style="1" customWidth="1"/>
    <col min="11271" max="11271" width="22.7109375" style="1" customWidth="1"/>
    <col min="11272" max="11273" width="6.7109375" style="1" customWidth="1"/>
    <col min="11274" max="11274" width="8.7109375" style="1" customWidth="1"/>
    <col min="11275" max="11275" width="15.7109375" style="1" customWidth="1"/>
    <col min="11276" max="11276" width="14.7109375" style="1" customWidth="1"/>
    <col min="11277" max="11277" width="7.42578125" style="1" customWidth="1"/>
    <col min="11278" max="11278" width="3.42578125" style="1" customWidth="1"/>
    <col min="11279" max="11279" width="13" style="1" customWidth="1"/>
    <col min="11280" max="11518" width="9.140625" style="1"/>
    <col min="11519" max="11519" width="3.7109375" style="1" customWidth="1"/>
    <col min="11520" max="11520" width="15.7109375" style="1" customWidth="1"/>
    <col min="11521" max="11521" width="8.7109375" style="1" customWidth="1"/>
    <col min="11522" max="11522" width="4.7109375" style="1" customWidth="1"/>
    <col min="11523" max="11523" width="27.140625" style="1" customWidth="1"/>
    <col min="11524" max="11524" width="16.28515625" style="1" customWidth="1"/>
    <col min="11525" max="11525" width="19.42578125" style="1" customWidth="1"/>
    <col min="11526" max="11526" width="10.28515625" style="1" customWidth="1"/>
    <col min="11527" max="11527" width="22.7109375" style="1" customWidth="1"/>
    <col min="11528" max="11529" width="6.7109375" style="1" customWidth="1"/>
    <col min="11530" max="11530" width="8.7109375" style="1" customWidth="1"/>
    <col min="11531" max="11531" width="15.7109375" style="1" customWidth="1"/>
    <col min="11532" max="11532" width="14.7109375" style="1" customWidth="1"/>
    <col min="11533" max="11533" width="7.42578125" style="1" customWidth="1"/>
    <col min="11534" max="11534" width="3.42578125" style="1" customWidth="1"/>
    <col min="11535" max="11535" width="13" style="1" customWidth="1"/>
    <col min="11536" max="11774" width="9.140625" style="1"/>
    <col min="11775" max="11775" width="3.7109375" style="1" customWidth="1"/>
    <col min="11776" max="11776" width="15.7109375" style="1" customWidth="1"/>
    <col min="11777" max="11777" width="8.7109375" style="1" customWidth="1"/>
    <col min="11778" max="11778" width="4.7109375" style="1" customWidth="1"/>
    <col min="11779" max="11779" width="27.140625" style="1" customWidth="1"/>
    <col min="11780" max="11780" width="16.28515625" style="1" customWidth="1"/>
    <col min="11781" max="11781" width="19.42578125" style="1" customWidth="1"/>
    <col min="11782" max="11782" width="10.28515625" style="1" customWidth="1"/>
    <col min="11783" max="11783" width="22.7109375" style="1" customWidth="1"/>
    <col min="11784" max="11785" width="6.7109375" style="1" customWidth="1"/>
    <col min="11786" max="11786" width="8.7109375" style="1" customWidth="1"/>
    <col min="11787" max="11787" width="15.7109375" style="1" customWidth="1"/>
    <col min="11788" max="11788" width="14.7109375" style="1" customWidth="1"/>
    <col min="11789" max="11789" width="7.42578125" style="1" customWidth="1"/>
    <col min="11790" max="11790" width="3.42578125" style="1" customWidth="1"/>
    <col min="11791" max="11791" width="13" style="1" customWidth="1"/>
    <col min="11792" max="12030" width="9.140625" style="1"/>
    <col min="12031" max="12031" width="3.7109375" style="1" customWidth="1"/>
    <col min="12032" max="12032" width="15.7109375" style="1" customWidth="1"/>
    <col min="12033" max="12033" width="8.7109375" style="1" customWidth="1"/>
    <col min="12034" max="12034" width="4.7109375" style="1" customWidth="1"/>
    <col min="12035" max="12035" width="27.140625" style="1" customWidth="1"/>
    <col min="12036" max="12036" width="16.28515625" style="1" customWidth="1"/>
    <col min="12037" max="12037" width="19.42578125" style="1" customWidth="1"/>
    <col min="12038" max="12038" width="10.28515625" style="1" customWidth="1"/>
    <col min="12039" max="12039" width="22.7109375" style="1" customWidth="1"/>
    <col min="12040" max="12041" width="6.7109375" style="1" customWidth="1"/>
    <col min="12042" max="12042" width="8.7109375" style="1" customWidth="1"/>
    <col min="12043" max="12043" width="15.7109375" style="1" customWidth="1"/>
    <col min="12044" max="12044" width="14.7109375" style="1" customWidth="1"/>
    <col min="12045" max="12045" width="7.42578125" style="1" customWidth="1"/>
    <col min="12046" max="12046" width="3.42578125" style="1" customWidth="1"/>
    <col min="12047" max="12047" width="13" style="1" customWidth="1"/>
    <col min="12048" max="12286" width="9.140625" style="1"/>
    <col min="12287" max="12287" width="3.7109375" style="1" customWidth="1"/>
    <col min="12288" max="12288" width="15.7109375" style="1" customWidth="1"/>
    <col min="12289" max="12289" width="8.7109375" style="1" customWidth="1"/>
    <col min="12290" max="12290" width="4.7109375" style="1" customWidth="1"/>
    <col min="12291" max="12291" width="27.140625" style="1" customWidth="1"/>
    <col min="12292" max="12292" width="16.28515625" style="1" customWidth="1"/>
    <col min="12293" max="12293" width="19.42578125" style="1" customWidth="1"/>
    <col min="12294" max="12294" width="10.28515625" style="1" customWidth="1"/>
    <col min="12295" max="12295" width="22.7109375" style="1" customWidth="1"/>
    <col min="12296" max="12297" width="6.7109375" style="1" customWidth="1"/>
    <col min="12298" max="12298" width="8.7109375" style="1" customWidth="1"/>
    <col min="12299" max="12299" width="15.7109375" style="1" customWidth="1"/>
    <col min="12300" max="12300" width="14.7109375" style="1" customWidth="1"/>
    <col min="12301" max="12301" width="7.42578125" style="1" customWidth="1"/>
    <col min="12302" max="12302" width="3.42578125" style="1" customWidth="1"/>
    <col min="12303" max="12303" width="13" style="1" customWidth="1"/>
    <col min="12304" max="12542" width="9.140625" style="1"/>
    <col min="12543" max="12543" width="3.7109375" style="1" customWidth="1"/>
    <col min="12544" max="12544" width="15.7109375" style="1" customWidth="1"/>
    <col min="12545" max="12545" width="8.7109375" style="1" customWidth="1"/>
    <col min="12546" max="12546" width="4.7109375" style="1" customWidth="1"/>
    <col min="12547" max="12547" width="27.140625" style="1" customWidth="1"/>
    <col min="12548" max="12548" width="16.28515625" style="1" customWidth="1"/>
    <col min="12549" max="12549" width="19.42578125" style="1" customWidth="1"/>
    <col min="12550" max="12550" width="10.28515625" style="1" customWidth="1"/>
    <col min="12551" max="12551" width="22.7109375" style="1" customWidth="1"/>
    <col min="12552" max="12553" width="6.7109375" style="1" customWidth="1"/>
    <col min="12554" max="12554" width="8.7109375" style="1" customWidth="1"/>
    <col min="12555" max="12555" width="15.7109375" style="1" customWidth="1"/>
    <col min="12556" max="12556" width="14.7109375" style="1" customWidth="1"/>
    <col min="12557" max="12557" width="7.42578125" style="1" customWidth="1"/>
    <col min="12558" max="12558" width="3.42578125" style="1" customWidth="1"/>
    <col min="12559" max="12559" width="13" style="1" customWidth="1"/>
    <col min="12560" max="12798" width="9.140625" style="1"/>
    <col min="12799" max="12799" width="3.7109375" style="1" customWidth="1"/>
    <col min="12800" max="12800" width="15.7109375" style="1" customWidth="1"/>
    <col min="12801" max="12801" width="8.7109375" style="1" customWidth="1"/>
    <col min="12802" max="12802" width="4.7109375" style="1" customWidth="1"/>
    <col min="12803" max="12803" width="27.140625" style="1" customWidth="1"/>
    <col min="12804" max="12804" width="16.28515625" style="1" customWidth="1"/>
    <col min="12805" max="12805" width="19.42578125" style="1" customWidth="1"/>
    <col min="12806" max="12806" width="10.28515625" style="1" customWidth="1"/>
    <col min="12807" max="12807" width="22.7109375" style="1" customWidth="1"/>
    <col min="12808" max="12809" width="6.7109375" style="1" customWidth="1"/>
    <col min="12810" max="12810" width="8.7109375" style="1" customWidth="1"/>
    <col min="12811" max="12811" width="15.7109375" style="1" customWidth="1"/>
    <col min="12812" max="12812" width="14.7109375" style="1" customWidth="1"/>
    <col min="12813" max="12813" width="7.42578125" style="1" customWidth="1"/>
    <col min="12814" max="12814" width="3.42578125" style="1" customWidth="1"/>
    <col min="12815" max="12815" width="13" style="1" customWidth="1"/>
    <col min="12816" max="13054" width="9.140625" style="1"/>
    <col min="13055" max="13055" width="3.7109375" style="1" customWidth="1"/>
    <col min="13056" max="13056" width="15.7109375" style="1" customWidth="1"/>
    <col min="13057" max="13057" width="8.7109375" style="1" customWidth="1"/>
    <col min="13058" max="13058" width="4.7109375" style="1" customWidth="1"/>
    <col min="13059" max="13059" width="27.140625" style="1" customWidth="1"/>
    <col min="13060" max="13060" width="16.28515625" style="1" customWidth="1"/>
    <col min="13061" max="13061" width="19.42578125" style="1" customWidth="1"/>
    <col min="13062" max="13062" width="10.28515625" style="1" customWidth="1"/>
    <col min="13063" max="13063" width="22.7109375" style="1" customWidth="1"/>
    <col min="13064" max="13065" width="6.7109375" style="1" customWidth="1"/>
    <col min="13066" max="13066" width="8.7109375" style="1" customWidth="1"/>
    <col min="13067" max="13067" width="15.7109375" style="1" customWidth="1"/>
    <col min="13068" max="13068" width="14.7109375" style="1" customWidth="1"/>
    <col min="13069" max="13069" width="7.42578125" style="1" customWidth="1"/>
    <col min="13070" max="13070" width="3.42578125" style="1" customWidth="1"/>
    <col min="13071" max="13071" width="13" style="1" customWidth="1"/>
    <col min="13072" max="13310" width="9.140625" style="1"/>
    <col min="13311" max="13311" width="3.7109375" style="1" customWidth="1"/>
    <col min="13312" max="13312" width="15.7109375" style="1" customWidth="1"/>
    <col min="13313" max="13313" width="8.7109375" style="1" customWidth="1"/>
    <col min="13314" max="13314" width="4.7109375" style="1" customWidth="1"/>
    <col min="13315" max="13315" width="27.140625" style="1" customWidth="1"/>
    <col min="13316" max="13316" width="16.28515625" style="1" customWidth="1"/>
    <col min="13317" max="13317" width="19.42578125" style="1" customWidth="1"/>
    <col min="13318" max="13318" width="10.28515625" style="1" customWidth="1"/>
    <col min="13319" max="13319" width="22.7109375" style="1" customWidth="1"/>
    <col min="13320" max="13321" width="6.7109375" style="1" customWidth="1"/>
    <col min="13322" max="13322" width="8.7109375" style="1" customWidth="1"/>
    <col min="13323" max="13323" width="15.7109375" style="1" customWidth="1"/>
    <col min="13324" max="13324" width="14.7109375" style="1" customWidth="1"/>
    <col min="13325" max="13325" width="7.42578125" style="1" customWidth="1"/>
    <col min="13326" max="13326" width="3.42578125" style="1" customWidth="1"/>
    <col min="13327" max="13327" width="13" style="1" customWidth="1"/>
    <col min="13328" max="13566" width="9.140625" style="1"/>
    <col min="13567" max="13567" width="3.7109375" style="1" customWidth="1"/>
    <col min="13568" max="13568" width="15.7109375" style="1" customWidth="1"/>
    <col min="13569" max="13569" width="8.7109375" style="1" customWidth="1"/>
    <col min="13570" max="13570" width="4.7109375" style="1" customWidth="1"/>
    <col min="13571" max="13571" width="27.140625" style="1" customWidth="1"/>
    <col min="13572" max="13572" width="16.28515625" style="1" customWidth="1"/>
    <col min="13573" max="13573" width="19.42578125" style="1" customWidth="1"/>
    <col min="13574" max="13574" width="10.28515625" style="1" customWidth="1"/>
    <col min="13575" max="13575" width="22.7109375" style="1" customWidth="1"/>
    <col min="13576" max="13577" width="6.7109375" style="1" customWidth="1"/>
    <col min="13578" max="13578" width="8.7109375" style="1" customWidth="1"/>
    <col min="13579" max="13579" width="15.7109375" style="1" customWidth="1"/>
    <col min="13580" max="13580" width="14.7109375" style="1" customWidth="1"/>
    <col min="13581" max="13581" width="7.42578125" style="1" customWidth="1"/>
    <col min="13582" max="13582" width="3.42578125" style="1" customWidth="1"/>
    <col min="13583" max="13583" width="13" style="1" customWidth="1"/>
    <col min="13584" max="13822" width="9.140625" style="1"/>
    <col min="13823" max="13823" width="3.7109375" style="1" customWidth="1"/>
    <col min="13824" max="13824" width="15.7109375" style="1" customWidth="1"/>
    <col min="13825" max="13825" width="8.7109375" style="1" customWidth="1"/>
    <col min="13826" max="13826" width="4.7109375" style="1" customWidth="1"/>
    <col min="13827" max="13827" width="27.140625" style="1" customWidth="1"/>
    <col min="13828" max="13828" width="16.28515625" style="1" customWidth="1"/>
    <col min="13829" max="13829" width="19.42578125" style="1" customWidth="1"/>
    <col min="13830" max="13830" width="10.28515625" style="1" customWidth="1"/>
    <col min="13831" max="13831" width="22.7109375" style="1" customWidth="1"/>
    <col min="13832" max="13833" width="6.7109375" style="1" customWidth="1"/>
    <col min="13834" max="13834" width="8.7109375" style="1" customWidth="1"/>
    <col min="13835" max="13835" width="15.7109375" style="1" customWidth="1"/>
    <col min="13836" max="13836" width="14.7109375" style="1" customWidth="1"/>
    <col min="13837" max="13837" width="7.42578125" style="1" customWidth="1"/>
    <col min="13838" max="13838" width="3.42578125" style="1" customWidth="1"/>
    <col min="13839" max="13839" width="13" style="1" customWidth="1"/>
    <col min="13840" max="14078" width="9.140625" style="1"/>
    <col min="14079" max="14079" width="3.7109375" style="1" customWidth="1"/>
    <col min="14080" max="14080" width="15.7109375" style="1" customWidth="1"/>
    <col min="14081" max="14081" width="8.7109375" style="1" customWidth="1"/>
    <col min="14082" max="14082" width="4.7109375" style="1" customWidth="1"/>
    <col min="14083" max="14083" width="27.140625" style="1" customWidth="1"/>
    <col min="14084" max="14084" width="16.28515625" style="1" customWidth="1"/>
    <col min="14085" max="14085" width="19.42578125" style="1" customWidth="1"/>
    <col min="14086" max="14086" width="10.28515625" style="1" customWidth="1"/>
    <col min="14087" max="14087" width="22.7109375" style="1" customWidth="1"/>
    <col min="14088" max="14089" width="6.7109375" style="1" customWidth="1"/>
    <col min="14090" max="14090" width="8.7109375" style="1" customWidth="1"/>
    <col min="14091" max="14091" width="15.7109375" style="1" customWidth="1"/>
    <col min="14092" max="14092" width="14.7109375" style="1" customWidth="1"/>
    <col min="14093" max="14093" width="7.42578125" style="1" customWidth="1"/>
    <col min="14094" max="14094" width="3.42578125" style="1" customWidth="1"/>
    <col min="14095" max="14095" width="13" style="1" customWidth="1"/>
    <col min="14096" max="14334" width="9.140625" style="1"/>
    <col min="14335" max="14335" width="3.7109375" style="1" customWidth="1"/>
    <col min="14336" max="14336" width="15.7109375" style="1" customWidth="1"/>
    <col min="14337" max="14337" width="8.7109375" style="1" customWidth="1"/>
    <col min="14338" max="14338" width="4.7109375" style="1" customWidth="1"/>
    <col min="14339" max="14339" width="27.140625" style="1" customWidth="1"/>
    <col min="14340" max="14340" width="16.28515625" style="1" customWidth="1"/>
    <col min="14341" max="14341" width="19.42578125" style="1" customWidth="1"/>
    <col min="14342" max="14342" width="10.28515625" style="1" customWidth="1"/>
    <col min="14343" max="14343" width="22.7109375" style="1" customWidth="1"/>
    <col min="14344" max="14345" width="6.7109375" style="1" customWidth="1"/>
    <col min="14346" max="14346" width="8.7109375" style="1" customWidth="1"/>
    <col min="14347" max="14347" width="15.7109375" style="1" customWidth="1"/>
    <col min="14348" max="14348" width="14.7109375" style="1" customWidth="1"/>
    <col min="14349" max="14349" width="7.42578125" style="1" customWidth="1"/>
    <col min="14350" max="14350" width="3.42578125" style="1" customWidth="1"/>
    <col min="14351" max="14351" width="13" style="1" customWidth="1"/>
    <col min="14352" max="14590" width="9.140625" style="1"/>
    <col min="14591" max="14591" width="3.7109375" style="1" customWidth="1"/>
    <col min="14592" max="14592" width="15.7109375" style="1" customWidth="1"/>
    <col min="14593" max="14593" width="8.7109375" style="1" customWidth="1"/>
    <col min="14594" max="14594" width="4.7109375" style="1" customWidth="1"/>
    <col min="14595" max="14595" width="27.140625" style="1" customWidth="1"/>
    <col min="14596" max="14596" width="16.28515625" style="1" customWidth="1"/>
    <col min="14597" max="14597" width="19.42578125" style="1" customWidth="1"/>
    <col min="14598" max="14598" width="10.28515625" style="1" customWidth="1"/>
    <col min="14599" max="14599" width="22.7109375" style="1" customWidth="1"/>
    <col min="14600" max="14601" width="6.7109375" style="1" customWidth="1"/>
    <col min="14602" max="14602" width="8.7109375" style="1" customWidth="1"/>
    <col min="14603" max="14603" width="15.7109375" style="1" customWidth="1"/>
    <col min="14604" max="14604" width="14.7109375" style="1" customWidth="1"/>
    <col min="14605" max="14605" width="7.42578125" style="1" customWidth="1"/>
    <col min="14606" max="14606" width="3.42578125" style="1" customWidth="1"/>
    <col min="14607" max="14607" width="13" style="1" customWidth="1"/>
    <col min="14608" max="14846" width="9.140625" style="1"/>
    <col min="14847" max="14847" width="3.7109375" style="1" customWidth="1"/>
    <col min="14848" max="14848" width="15.7109375" style="1" customWidth="1"/>
    <col min="14849" max="14849" width="8.7109375" style="1" customWidth="1"/>
    <col min="14850" max="14850" width="4.7109375" style="1" customWidth="1"/>
    <col min="14851" max="14851" width="27.140625" style="1" customWidth="1"/>
    <col min="14852" max="14852" width="16.28515625" style="1" customWidth="1"/>
    <col min="14853" max="14853" width="19.42578125" style="1" customWidth="1"/>
    <col min="14854" max="14854" width="10.28515625" style="1" customWidth="1"/>
    <col min="14855" max="14855" width="22.7109375" style="1" customWidth="1"/>
    <col min="14856" max="14857" width="6.7109375" style="1" customWidth="1"/>
    <col min="14858" max="14858" width="8.7109375" style="1" customWidth="1"/>
    <col min="14859" max="14859" width="15.7109375" style="1" customWidth="1"/>
    <col min="14860" max="14860" width="14.7109375" style="1" customWidth="1"/>
    <col min="14861" max="14861" width="7.42578125" style="1" customWidth="1"/>
    <col min="14862" max="14862" width="3.42578125" style="1" customWidth="1"/>
    <col min="14863" max="14863" width="13" style="1" customWidth="1"/>
    <col min="14864" max="15102" width="9.140625" style="1"/>
    <col min="15103" max="15103" width="3.7109375" style="1" customWidth="1"/>
    <col min="15104" max="15104" width="15.7109375" style="1" customWidth="1"/>
    <col min="15105" max="15105" width="8.7109375" style="1" customWidth="1"/>
    <col min="15106" max="15106" width="4.7109375" style="1" customWidth="1"/>
    <col min="15107" max="15107" width="27.140625" style="1" customWidth="1"/>
    <col min="15108" max="15108" width="16.28515625" style="1" customWidth="1"/>
    <col min="15109" max="15109" width="19.42578125" style="1" customWidth="1"/>
    <col min="15110" max="15110" width="10.28515625" style="1" customWidth="1"/>
    <col min="15111" max="15111" width="22.7109375" style="1" customWidth="1"/>
    <col min="15112" max="15113" width="6.7109375" style="1" customWidth="1"/>
    <col min="15114" max="15114" width="8.7109375" style="1" customWidth="1"/>
    <col min="15115" max="15115" width="15.7109375" style="1" customWidth="1"/>
    <col min="15116" max="15116" width="14.7109375" style="1" customWidth="1"/>
    <col min="15117" max="15117" width="7.42578125" style="1" customWidth="1"/>
    <col min="15118" max="15118" width="3.42578125" style="1" customWidth="1"/>
    <col min="15119" max="15119" width="13" style="1" customWidth="1"/>
    <col min="15120" max="15358" width="9.140625" style="1"/>
    <col min="15359" max="15359" width="3.7109375" style="1" customWidth="1"/>
    <col min="15360" max="15360" width="15.7109375" style="1" customWidth="1"/>
    <col min="15361" max="15361" width="8.7109375" style="1" customWidth="1"/>
    <col min="15362" max="15362" width="4.7109375" style="1" customWidth="1"/>
    <col min="15363" max="15363" width="27.140625" style="1" customWidth="1"/>
    <col min="15364" max="15364" width="16.28515625" style="1" customWidth="1"/>
    <col min="15365" max="15365" width="19.42578125" style="1" customWidth="1"/>
    <col min="15366" max="15366" width="10.28515625" style="1" customWidth="1"/>
    <col min="15367" max="15367" width="22.7109375" style="1" customWidth="1"/>
    <col min="15368" max="15369" width="6.7109375" style="1" customWidth="1"/>
    <col min="15370" max="15370" width="8.7109375" style="1" customWidth="1"/>
    <col min="15371" max="15371" width="15.7109375" style="1" customWidth="1"/>
    <col min="15372" max="15372" width="14.7109375" style="1" customWidth="1"/>
    <col min="15373" max="15373" width="7.42578125" style="1" customWidth="1"/>
    <col min="15374" max="15374" width="3.42578125" style="1" customWidth="1"/>
    <col min="15375" max="15375" width="13" style="1" customWidth="1"/>
    <col min="15376" max="15614" width="9.140625" style="1"/>
    <col min="15615" max="15615" width="3.7109375" style="1" customWidth="1"/>
    <col min="15616" max="15616" width="15.7109375" style="1" customWidth="1"/>
    <col min="15617" max="15617" width="8.7109375" style="1" customWidth="1"/>
    <col min="15618" max="15618" width="4.7109375" style="1" customWidth="1"/>
    <col min="15619" max="15619" width="27.140625" style="1" customWidth="1"/>
    <col min="15620" max="15620" width="16.28515625" style="1" customWidth="1"/>
    <col min="15621" max="15621" width="19.42578125" style="1" customWidth="1"/>
    <col min="15622" max="15622" width="10.28515625" style="1" customWidth="1"/>
    <col min="15623" max="15623" width="22.7109375" style="1" customWidth="1"/>
    <col min="15624" max="15625" width="6.7109375" style="1" customWidth="1"/>
    <col min="15626" max="15626" width="8.7109375" style="1" customWidth="1"/>
    <col min="15627" max="15627" width="15.7109375" style="1" customWidth="1"/>
    <col min="15628" max="15628" width="14.7109375" style="1" customWidth="1"/>
    <col min="15629" max="15629" width="7.42578125" style="1" customWidth="1"/>
    <col min="15630" max="15630" width="3.42578125" style="1" customWidth="1"/>
    <col min="15631" max="15631" width="13" style="1" customWidth="1"/>
    <col min="15632" max="15870" width="9.140625" style="1"/>
    <col min="15871" max="15871" width="3.7109375" style="1" customWidth="1"/>
    <col min="15872" max="15872" width="15.7109375" style="1" customWidth="1"/>
    <col min="15873" max="15873" width="8.7109375" style="1" customWidth="1"/>
    <col min="15874" max="15874" width="4.7109375" style="1" customWidth="1"/>
    <col min="15875" max="15875" width="27.140625" style="1" customWidth="1"/>
    <col min="15876" max="15876" width="16.28515625" style="1" customWidth="1"/>
    <col min="15877" max="15877" width="19.42578125" style="1" customWidth="1"/>
    <col min="15878" max="15878" width="10.28515625" style="1" customWidth="1"/>
    <col min="15879" max="15879" width="22.7109375" style="1" customWidth="1"/>
    <col min="15880" max="15881" width="6.7109375" style="1" customWidth="1"/>
    <col min="15882" max="15882" width="8.7109375" style="1" customWidth="1"/>
    <col min="15883" max="15883" width="15.7109375" style="1" customWidth="1"/>
    <col min="15884" max="15884" width="14.7109375" style="1" customWidth="1"/>
    <col min="15885" max="15885" width="7.42578125" style="1" customWidth="1"/>
    <col min="15886" max="15886" width="3.42578125" style="1" customWidth="1"/>
    <col min="15887" max="15887" width="13" style="1" customWidth="1"/>
    <col min="15888" max="16126" width="9.140625" style="1"/>
    <col min="16127" max="16127" width="3.7109375" style="1" customWidth="1"/>
    <col min="16128" max="16128" width="15.7109375" style="1" customWidth="1"/>
    <col min="16129" max="16129" width="8.7109375" style="1" customWidth="1"/>
    <col min="16130" max="16130" width="4.7109375" style="1" customWidth="1"/>
    <col min="16131" max="16131" width="27.140625" style="1" customWidth="1"/>
    <col min="16132" max="16132" width="16.28515625" style="1" customWidth="1"/>
    <col min="16133" max="16133" width="19.42578125" style="1" customWidth="1"/>
    <col min="16134" max="16134" width="10.28515625" style="1" customWidth="1"/>
    <col min="16135" max="16135" width="22.7109375" style="1" customWidth="1"/>
    <col min="16136" max="16137" width="6.7109375" style="1" customWidth="1"/>
    <col min="16138" max="16138" width="8.7109375" style="1" customWidth="1"/>
    <col min="16139" max="16139" width="15.7109375" style="1" customWidth="1"/>
    <col min="16140" max="16140" width="14.7109375" style="1" customWidth="1"/>
    <col min="16141" max="16141" width="7.42578125" style="1" customWidth="1"/>
    <col min="16142" max="16142" width="3.42578125" style="1" customWidth="1"/>
    <col min="16143" max="16143" width="13" style="1" customWidth="1"/>
    <col min="16144" max="16384" width="9.140625" style="1"/>
  </cols>
  <sheetData>
    <row r="1" spans="1:484" ht="38.1" customHeight="1" x14ac:dyDescent="0.2">
      <c r="A1" s="253" t="s">
        <v>49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6"/>
      <c r="R1" s="272" t="s">
        <v>82</v>
      </c>
      <c r="S1" s="273"/>
      <c r="T1" s="273"/>
    </row>
    <row r="2" spans="1:484" s="7" customFormat="1" ht="40.5" customHeight="1" thickBot="1" x14ac:dyDescent="0.25">
      <c r="A2" s="2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4" t="s">
        <v>9</v>
      </c>
      <c r="G2" s="3" t="s">
        <v>10</v>
      </c>
      <c r="H2" s="5" t="s">
        <v>11</v>
      </c>
      <c r="I2" s="3" t="s">
        <v>12</v>
      </c>
      <c r="J2" s="6" t="s">
        <v>13</v>
      </c>
      <c r="K2" s="6" t="s">
        <v>14</v>
      </c>
      <c r="L2" s="3" t="s">
        <v>15</v>
      </c>
      <c r="M2" s="3" t="s">
        <v>16</v>
      </c>
      <c r="N2" s="3" t="s">
        <v>17</v>
      </c>
      <c r="O2" s="267" t="s">
        <v>18</v>
      </c>
      <c r="P2" s="268"/>
      <c r="Q2" s="269"/>
      <c r="R2" s="69" t="s">
        <v>25</v>
      </c>
      <c r="S2" s="23" t="s">
        <v>26</v>
      </c>
      <c r="T2" s="23" t="s">
        <v>27</v>
      </c>
      <c r="U2" s="95"/>
    </row>
    <row r="3" spans="1:484" s="126" customFormat="1" ht="24.95" customHeight="1" x14ac:dyDescent="0.25">
      <c r="A3" s="123">
        <v>0</v>
      </c>
      <c r="B3" s="142" t="s">
        <v>182</v>
      </c>
      <c r="C3" s="93" t="s">
        <v>183</v>
      </c>
      <c r="D3" s="93">
        <v>10</v>
      </c>
      <c r="E3" s="143" t="s">
        <v>184</v>
      </c>
      <c r="F3" s="145" t="s">
        <v>185</v>
      </c>
      <c r="G3" s="145" t="s">
        <v>20</v>
      </c>
      <c r="H3" s="144" t="s">
        <v>186</v>
      </c>
      <c r="I3" s="145" t="s">
        <v>187</v>
      </c>
      <c r="J3" s="146">
        <v>4</v>
      </c>
      <c r="K3" s="147" t="s">
        <v>188</v>
      </c>
      <c r="L3" s="93"/>
      <c r="M3" s="93" t="s">
        <v>189</v>
      </c>
      <c r="N3" s="94"/>
      <c r="O3" s="262" t="s">
        <v>190</v>
      </c>
      <c r="P3" s="270"/>
      <c r="Q3" s="271"/>
      <c r="R3" s="243">
        <v>0</v>
      </c>
      <c r="S3" s="244">
        <v>0</v>
      </c>
      <c r="T3" s="93">
        <f>R3+S3</f>
        <v>0</v>
      </c>
      <c r="U3" s="124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5"/>
      <c r="BP3" s="125"/>
      <c r="BQ3" s="125"/>
      <c r="BR3" s="125"/>
      <c r="BS3" s="125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  <c r="CR3" s="125"/>
      <c r="CS3" s="125"/>
      <c r="CT3" s="125"/>
      <c r="CU3" s="125"/>
      <c r="CV3" s="125"/>
      <c r="CW3" s="125"/>
      <c r="CX3" s="125"/>
      <c r="CY3" s="125"/>
      <c r="CZ3" s="125"/>
      <c r="DA3" s="125"/>
      <c r="DB3" s="125"/>
      <c r="DC3" s="125"/>
      <c r="DD3" s="125"/>
      <c r="DE3" s="125"/>
      <c r="DF3" s="125"/>
      <c r="DG3" s="125"/>
      <c r="DH3" s="125"/>
      <c r="DI3" s="125"/>
      <c r="DJ3" s="125"/>
      <c r="DK3" s="125"/>
      <c r="DL3" s="125"/>
      <c r="DM3" s="125"/>
      <c r="DN3" s="125"/>
      <c r="DO3" s="125"/>
      <c r="DP3" s="125"/>
      <c r="DQ3" s="125"/>
      <c r="DR3" s="125"/>
      <c r="DS3" s="125"/>
      <c r="DT3" s="125"/>
      <c r="DU3" s="125"/>
      <c r="DV3" s="125"/>
      <c r="DW3" s="125"/>
      <c r="DX3" s="125"/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  <c r="EO3" s="125"/>
      <c r="EP3" s="125"/>
      <c r="EQ3" s="125"/>
      <c r="ER3" s="125"/>
      <c r="ES3" s="125"/>
      <c r="ET3" s="125"/>
      <c r="EU3" s="125"/>
      <c r="EV3" s="125"/>
      <c r="EW3" s="125"/>
      <c r="EX3" s="125"/>
      <c r="EY3" s="125"/>
      <c r="EZ3" s="125"/>
      <c r="FA3" s="125"/>
      <c r="FB3" s="125"/>
      <c r="FC3" s="125"/>
      <c r="FD3" s="125"/>
      <c r="FE3" s="125"/>
      <c r="FF3" s="125"/>
      <c r="FG3" s="125"/>
      <c r="FH3" s="125"/>
      <c r="FI3" s="125"/>
      <c r="FJ3" s="125"/>
      <c r="FK3" s="125"/>
      <c r="FL3" s="125"/>
      <c r="FM3" s="125"/>
      <c r="FN3" s="125"/>
      <c r="FO3" s="125"/>
      <c r="FP3" s="125"/>
      <c r="FQ3" s="125"/>
      <c r="FR3" s="125"/>
      <c r="FS3" s="125"/>
      <c r="FT3" s="125"/>
      <c r="FU3" s="125"/>
      <c r="FV3" s="125"/>
      <c r="FW3" s="125"/>
      <c r="FX3" s="125"/>
      <c r="FY3" s="125"/>
      <c r="FZ3" s="125"/>
      <c r="GA3" s="125"/>
      <c r="GB3" s="125"/>
      <c r="GC3" s="125"/>
      <c r="GD3" s="125"/>
      <c r="GE3" s="125"/>
      <c r="GF3" s="125"/>
      <c r="GG3" s="125"/>
      <c r="GH3" s="125"/>
      <c r="GI3" s="125"/>
      <c r="GJ3" s="125"/>
      <c r="GK3" s="125"/>
      <c r="GL3" s="125"/>
      <c r="GM3" s="125"/>
      <c r="GN3" s="125"/>
      <c r="GO3" s="125"/>
      <c r="GP3" s="125"/>
      <c r="GQ3" s="125"/>
      <c r="GR3" s="125"/>
      <c r="GS3" s="125"/>
      <c r="GT3" s="125"/>
      <c r="GU3" s="125"/>
      <c r="GV3" s="125"/>
      <c r="GW3" s="125"/>
      <c r="GX3" s="125"/>
      <c r="GY3" s="125"/>
      <c r="GZ3" s="125"/>
      <c r="HA3" s="125"/>
      <c r="HB3" s="125"/>
      <c r="HC3" s="125"/>
      <c r="HD3" s="125"/>
      <c r="HE3" s="125"/>
      <c r="HF3" s="125"/>
      <c r="HG3" s="125"/>
      <c r="HH3" s="125"/>
      <c r="HI3" s="125"/>
      <c r="HJ3" s="125"/>
      <c r="HK3" s="125"/>
      <c r="HL3" s="125"/>
      <c r="HM3" s="125"/>
      <c r="HN3" s="125"/>
      <c r="HO3" s="125"/>
      <c r="HP3" s="125"/>
      <c r="HQ3" s="125"/>
      <c r="HR3" s="125"/>
      <c r="HS3" s="125"/>
      <c r="HT3" s="125"/>
      <c r="HU3" s="125"/>
      <c r="HV3" s="125"/>
      <c r="HW3" s="125"/>
      <c r="HX3" s="125"/>
      <c r="HY3" s="125"/>
      <c r="HZ3" s="125"/>
      <c r="IA3" s="125"/>
      <c r="IB3" s="125"/>
      <c r="IC3" s="125"/>
      <c r="ID3" s="125"/>
      <c r="IE3" s="125"/>
      <c r="IF3" s="125"/>
      <c r="IG3" s="125"/>
      <c r="IH3" s="125"/>
      <c r="II3" s="125"/>
      <c r="IJ3" s="125"/>
      <c r="IK3" s="125"/>
      <c r="IL3" s="125"/>
      <c r="IM3" s="125"/>
      <c r="IN3" s="125"/>
      <c r="IO3" s="125"/>
      <c r="IP3" s="125"/>
      <c r="IQ3" s="125"/>
      <c r="IR3" s="125"/>
      <c r="IS3" s="125"/>
      <c r="IT3" s="125"/>
      <c r="IU3" s="125"/>
      <c r="IV3" s="125"/>
      <c r="IW3" s="125"/>
      <c r="IX3" s="125"/>
      <c r="IY3" s="125"/>
      <c r="IZ3" s="125"/>
      <c r="JA3" s="125"/>
      <c r="JB3" s="125"/>
      <c r="JC3" s="125"/>
      <c r="JD3" s="125"/>
      <c r="JE3" s="125"/>
      <c r="JF3" s="125"/>
      <c r="JG3" s="125"/>
      <c r="JH3" s="125"/>
      <c r="JI3" s="125"/>
      <c r="JJ3" s="125"/>
      <c r="JK3" s="125"/>
      <c r="JL3" s="125"/>
      <c r="JM3" s="125"/>
      <c r="JN3" s="125"/>
      <c r="JO3" s="125"/>
      <c r="JP3" s="125"/>
      <c r="JQ3" s="125"/>
      <c r="JR3" s="125"/>
      <c r="JS3" s="125"/>
      <c r="JT3" s="125"/>
      <c r="JU3" s="125"/>
      <c r="JV3" s="125"/>
      <c r="JW3" s="125"/>
      <c r="JX3" s="125"/>
      <c r="JY3" s="125"/>
      <c r="JZ3" s="125"/>
      <c r="KA3" s="125"/>
      <c r="KB3" s="125"/>
      <c r="KC3" s="125"/>
      <c r="KD3" s="125"/>
      <c r="KE3" s="125"/>
      <c r="KF3" s="125"/>
      <c r="KG3" s="125"/>
      <c r="KH3" s="125"/>
      <c r="KI3" s="125"/>
      <c r="KJ3" s="125"/>
      <c r="KK3" s="125"/>
      <c r="KL3" s="125"/>
      <c r="KM3" s="125"/>
      <c r="KN3" s="125"/>
      <c r="KO3" s="125"/>
      <c r="KP3" s="125"/>
      <c r="KQ3" s="125"/>
      <c r="KR3" s="125"/>
      <c r="KS3" s="125"/>
      <c r="KT3" s="125"/>
      <c r="KU3" s="125"/>
      <c r="KV3" s="125"/>
      <c r="KW3" s="125"/>
      <c r="KX3" s="125"/>
      <c r="KY3" s="125"/>
      <c r="KZ3" s="125"/>
      <c r="LA3" s="125"/>
      <c r="LB3" s="125"/>
      <c r="LC3" s="125"/>
      <c r="LD3" s="125"/>
      <c r="LE3" s="125"/>
      <c r="LF3" s="125"/>
      <c r="LG3" s="125"/>
      <c r="LH3" s="125"/>
      <c r="LI3" s="125"/>
      <c r="LJ3" s="125"/>
      <c r="LK3" s="125"/>
      <c r="LL3" s="125"/>
      <c r="LM3" s="125"/>
      <c r="LN3" s="125"/>
      <c r="LO3" s="125"/>
      <c r="LP3" s="125"/>
      <c r="LQ3" s="125"/>
      <c r="LR3" s="125"/>
      <c r="LS3" s="125"/>
      <c r="LT3" s="125"/>
      <c r="LU3" s="125"/>
      <c r="LV3" s="125"/>
      <c r="LW3" s="125"/>
      <c r="LX3" s="125"/>
      <c r="LY3" s="125"/>
      <c r="LZ3" s="125"/>
      <c r="MA3" s="125"/>
      <c r="MB3" s="125"/>
      <c r="MC3" s="125"/>
      <c r="MD3" s="125"/>
      <c r="ME3" s="125"/>
      <c r="MF3" s="125"/>
      <c r="MG3" s="125"/>
      <c r="MH3" s="125"/>
      <c r="MI3" s="125"/>
      <c r="MJ3" s="125"/>
      <c r="MK3" s="125"/>
      <c r="ML3" s="125"/>
      <c r="MM3" s="125"/>
      <c r="MN3" s="125"/>
      <c r="MO3" s="125"/>
      <c r="MP3" s="125"/>
      <c r="MQ3" s="125"/>
      <c r="MR3" s="125"/>
      <c r="MS3" s="125"/>
      <c r="MT3" s="125"/>
      <c r="MU3" s="125"/>
      <c r="MV3" s="125"/>
      <c r="MW3" s="125"/>
      <c r="MX3" s="125"/>
      <c r="MY3" s="125"/>
      <c r="MZ3" s="125"/>
      <c r="NA3" s="125"/>
      <c r="NB3" s="125"/>
      <c r="NC3" s="125"/>
      <c r="ND3" s="125"/>
      <c r="NE3" s="125"/>
      <c r="NF3" s="125"/>
      <c r="NG3" s="125"/>
      <c r="NH3" s="125"/>
      <c r="NI3" s="125"/>
      <c r="NJ3" s="125"/>
      <c r="NK3" s="125"/>
      <c r="NL3" s="125"/>
      <c r="NM3" s="125"/>
      <c r="NN3" s="125"/>
      <c r="NO3" s="125"/>
      <c r="NP3" s="125"/>
      <c r="NQ3" s="125"/>
      <c r="NR3" s="125"/>
      <c r="NS3" s="125"/>
      <c r="NT3" s="125"/>
      <c r="NU3" s="125"/>
      <c r="NV3" s="125"/>
      <c r="NW3" s="125"/>
      <c r="NX3" s="125"/>
      <c r="NY3" s="125"/>
      <c r="NZ3" s="125"/>
      <c r="OA3" s="125"/>
      <c r="OB3" s="125"/>
      <c r="OC3" s="125"/>
      <c r="OD3" s="125"/>
      <c r="OE3" s="125"/>
      <c r="OF3" s="125"/>
      <c r="OG3" s="125"/>
      <c r="OH3" s="125"/>
      <c r="OI3" s="125"/>
      <c r="OJ3" s="125"/>
      <c r="OK3" s="125"/>
      <c r="OL3" s="125"/>
      <c r="OM3" s="125"/>
      <c r="ON3" s="125"/>
      <c r="OO3" s="125"/>
      <c r="OP3" s="125"/>
      <c r="OQ3" s="125"/>
      <c r="OR3" s="125"/>
      <c r="OS3" s="125"/>
      <c r="OT3" s="125"/>
      <c r="OU3" s="125"/>
      <c r="OV3" s="125"/>
      <c r="OW3" s="125"/>
      <c r="OX3" s="125"/>
      <c r="OY3" s="125"/>
      <c r="OZ3" s="125"/>
      <c r="PA3" s="125"/>
      <c r="PB3" s="125"/>
      <c r="PC3" s="125"/>
      <c r="PD3" s="125"/>
      <c r="PE3" s="125"/>
      <c r="PF3" s="125"/>
      <c r="PG3" s="125"/>
      <c r="PH3" s="125"/>
      <c r="PI3" s="125"/>
      <c r="PJ3" s="125"/>
      <c r="PK3" s="125"/>
      <c r="PL3" s="125"/>
      <c r="PM3" s="125"/>
      <c r="PN3" s="125"/>
      <c r="PO3" s="125"/>
      <c r="PP3" s="125"/>
      <c r="PQ3" s="125"/>
      <c r="PR3" s="125"/>
      <c r="PS3" s="125"/>
      <c r="PT3" s="125"/>
      <c r="PU3" s="125"/>
      <c r="PV3" s="125"/>
      <c r="PW3" s="125"/>
      <c r="PX3" s="125"/>
      <c r="PY3" s="125"/>
      <c r="PZ3" s="125"/>
      <c r="QA3" s="125"/>
      <c r="QB3" s="125"/>
      <c r="QC3" s="125"/>
      <c r="QD3" s="125"/>
      <c r="QE3" s="125"/>
      <c r="QF3" s="125"/>
      <c r="QG3" s="125"/>
      <c r="QH3" s="125"/>
      <c r="QI3" s="125"/>
      <c r="QJ3" s="125"/>
      <c r="QK3" s="125"/>
      <c r="QL3" s="125"/>
      <c r="QM3" s="125"/>
      <c r="QN3" s="125"/>
      <c r="QO3" s="125"/>
      <c r="QP3" s="125"/>
      <c r="QQ3" s="125"/>
      <c r="QR3" s="125"/>
      <c r="QS3" s="125"/>
      <c r="QT3" s="125"/>
      <c r="QU3" s="125"/>
      <c r="QV3" s="125"/>
      <c r="QW3" s="125"/>
      <c r="QX3" s="125"/>
      <c r="QY3" s="125"/>
      <c r="QZ3" s="125"/>
      <c r="RA3" s="125"/>
      <c r="RB3" s="125"/>
      <c r="RC3" s="125"/>
      <c r="RD3" s="125"/>
      <c r="RE3" s="125"/>
      <c r="RF3" s="125"/>
      <c r="RG3" s="125"/>
      <c r="RH3" s="125"/>
      <c r="RI3" s="125"/>
      <c r="RJ3" s="125"/>
      <c r="RK3" s="125"/>
      <c r="RL3" s="125"/>
      <c r="RM3" s="125"/>
      <c r="RN3" s="125"/>
      <c r="RO3" s="125"/>
      <c r="RP3" s="125"/>
    </row>
    <row r="4" spans="1:484" s="126" customFormat="1" ht="24.95" customHeight="1" x14ac:dyDescent="0.25">
      <c r="A4" s="123">
        <v>0</v>
      </c>
      <c r="B4" s="142" t="s">
        <v>191</v>
      </c>
      <c r="C4" s="93" t="s">
        <v>192</v>
      </c>
      <c r="D4" s="93">
        <v>10</v>
      </c>
      <c r="E4" s="143" t="s">
        <v>193</v>
      </c>
      <c r="F4" s="145" t="s">
        <v>194</v>
      </c>
      <c r="G4" s="145" t="s">
        <v>20</v>
      </c>
      <c r="H4" s="144" t="s">
        <v>186</v>
      </c>
      <c r="I4" s="145" t="s">
        <v>187</v>
      </c>
      <c r="J4" s="146">
        <v>4</v>
      </c>
      <c r="K4" s="147" t="s">
        <v>195</v>
      </c>
      <c r="L4" s="93"/>
      <c r="M4" s="93" t="s">
        <v>189</v>
      </c>
      <c r="N4" s="94"/>
      <c r="O4" s="262"/>
      <c r="P4" s="270"/>
      <c r="Q4" s="271"/>
      <c r="R4" s="243">
        <v>0</v>
      </c>
      <c r="S4" s="244">
        <v>0</v>
      </c>
      <c r="T4" s="93">
        <f t="shared" ref="T4:T42" si="0">R4+S4</f>
        <v>0</v>
      </c>
      <c r="U4" s="124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/>
      <c r="CV4" s="125"/>
      <c r="CW4" s="125"/>
      <c r="CX4" s="125"/>
      <c r="CY4" s="125"/>
      <c r="CZ4" s="125"/>
      <c r="DA4" s="125"/>
      <c r="DB4" s="125"/>
      <c r="DC4" s="125"/>
      <c r="DD4" s="125"/>
      <c r="DE4" s="125"/>
      <c r="DF4" s="125"/>
      <c r="DG4" s="125"/>
      <c r="DH4" s="125"/>
      <c r="DI4" s="125"/>
      <c r="DJ4" s="125"/>
      <c r="DK4" s="125"/>
      <c r="DL4" s="125"/>
      <c r="DM4" s="125"/>
      <c r="DN4" s="125"/>
      <c r="DO4" s="125"/>
      <c r="DP4" s="125"/>
      <c r="DQ4" s="125"/>
      <c r="DR4" s="125"/>
      <c r="DS4" s="125"/>
      <c r="DT4" s="125"/>
      <c r="DU4" s="125"/>
      <c r="DV4" s="125"/>
      <c r="DW4" s="125"/>
      <c r="DX4" s="125"/>
      <c r="DY4" s="125"/>
      <c r="DZ4" s="125"/>
      <c r="EA4" s="125"/>
      <c r="EB4" s="125"/>
      <c r="EC4" s="125"/>
      <c r="ED4" s="125"/>
      <c r="EE4" s="125"/>
      <c r="EF4" s="125"/>
      <c r="EG4" s="125"/>
      <c r="EH4" s="125"/>
      <c r="EI4" s="125"/>
      <c r="EJ4" s="125"/>
      <c r="EK4" s="125"/>
      <c r="EL4" s="125"/>
      <c r="EM4" s="125"/>
      <c r="EN4" s="125"/>
      <c r="EO4" s="125"/>
      <c r="EP4" s="125"/>
      <c r="EQ4" s="125"/>
      <c r="ER4" s="125"/>
      <c r="ES4" s="125"/>
      <c r="ET4" s="125"/>
      <c r="EU4" s="125"/>
      <c r="EV4" s="125"/>
      <c r="EW4" s="125"/>
      <c r="EX4" s="125"/>
      <c r="EY4" s="125"/>
      <c r="EZ4" s="125"/>
      <c r="FA4" s="125"/>
      <c r="FB4" s="125"/>
      <c r="FC4" s="125"/>
      <c r="FD4" s="125"/>
      <c r="FE4" s="125"/>
      <c r="FF4" s="125"/>
      <c r="FG4" s="125"/>
      <c r="FH4" s="125"/>
      <c r="FI4" s="125"/>
      <c r="FJ4" s="125"/>
      <c r="FK4" s="125"/>
      <c r="FL4" s="125"/>
      <c r="FM4" s="125"/>
      <c r="FN4" s="125"/>
      <c r="FO4" s="125"/>
      <c r="FP4" s="125"/>
      <c r="FQ4" s="125"/>
      <c r="FR4" s="125"/>
      <c r="FS4" s="125"/>
      <c r="FT4" s="125"/>
      <c r="FU4" s="125"/>
      <c r="FV4" s="125"/>
      <c r="FW4" s="125"/>
      <c r="FX4" s="125"/>
      <c r="FY4" s="125"/>
      <c r="FZ4" s="125"/>
      <c r="GA4" s="125"/>
      <c r="GB4" s="125"/>
      <c r="GC4" s="125"/>
      <c r="GD4" s="125"/>
      <c r="GE4" s="125"/>
      <c r="GF4" s="125"/>
      <c r="GG4" s="125"/>
      <c r="GH4" s="125"/>
      <c r="GI4" s="125"/>
      <c r="GJ4" s="125"/>
      <c r="GK4" s="125"/>
      <c r="GL4" s="125"/>
      <c r="GM4" s="125"/>
      <c r="GN4" s="125"/>
      <c r="GO4" s="125"/>
      <c r="GP4" s="125"/>
      <c r="GQ4" s="125"/>
      <c r="GR4" s="125"/>
      <c r="GS4" s="125"/>
      <c r="GT4" s="125"/>
      <c r="GU4" s="125"/>
      <c r="GV4" s="125"/>
      <c r="GW4" s="125"/>
      <c r="GX4" s="125"/>
      <c r="GY4" s="125"/>
      <c r="GZ4" s="125"/>
      <c r="HA4" s="125"/>
      <c r="HB4" s="125"/>
      <c r="HC4" s="125"/>
      <c r="HD4" s="125"/>
      <c r="HE4" s="125"/>
      <c r="HF4" s="125"/>
      <c r="HG4" s="125"/>
      <c r="HH4" s="125"/>
      <c r="HI4" s="125"/>
      <c r="HJ4" s="125"/>
      <c r="HK4" s="125"/>
      <c r="HL4" s="125"/>
      <c r="HM4" s="125"/>
      <c r="HN4" s="125"/>
      <c r="HO4" s="125"/>
      <c r="HP4" s="125"/>
      <c r="HQ4" s="125"/>
      <c r="HR4" s="125"/>
      <c r="HS4" s="125"/>
      <c r="HT4" s="125"/>
      <c r="HU4" s="125"/>
      <c r="HV4" s="125"/>
      <c r="HW4" s="125"/>
      <c r="HX4" s="125"/>
      <c r="HY4" s="125"/>
      <c r="HZ4" s="125"/>
      <c r="IA4" s="125"/>
      <c r="IB4" s="125"/>
      <c r="IC4" s="125"/>
      <c r="ID4" s="125"/>
      <c r="IE4" s="125"/>
      <c r="IF4" s="125"/>
      <c r="IG4" s="125"/>
      <c r="IH4" s="125"/>
      <c r="II4" s="125"/>
      <c r="IJ4" s="125"/>
      <c r="IK4" s="125"/>
      <c r="IL4" s="125"/>
      <c r="IM4" s="125"/>
      <c r="IN4" s="125"/>
      <c r="IO4" s="125"/>
      <c r="IP4" s="125"/>
      <c r="IQ4" s="125"/>
      <c r="IR4" s="125"/>
      <c r="IS4" s="125"/>
      <c r="IT4" s="125"/>
      <c r="IU4" s="125"/>
      <c r="IV4" s="125"/>
      <c r="IW4" s="125"/>
      <c r="IX4" s="125"/>
      <c r="IY4" s="125"/>
      <c r="IZ4" s="125"/>
      <c r="JA4" s="125"/>
      <c r="JB4" s="125"/>
      <c r="JC4" s="125"/>
      <c r="JD4" s="125"/>
      <c r="JE4" s="125"/>
      <c r="JF4" s="125"/>
      <c r="JG4" s="125"/>
      <c r="JH4" s="125"/>
      <c r="JI4" s="125"/>
      <c r="JJ4" s="125"/>
      <c r="JK4" s="125"/>
      <c r="JL4" s="125"/>
      <c r="JM4" s="125"/>
      <c r="JN4" s="125"/>
      <c r="JO4" s="125"/>
      <c r="JP4" s="125"/>
      <c r="JQ4" s="125"/>
      <c r="JR4" s="125"/>
      <c r="JS4" s="125"/>
      <c r="JT4" s="125"/>
      <c r="JU4" s="125"/>
      <c r="JV4" s="125"/>
      <c r="JW4" s="125"/>
      <c r="JX4" s="125"/>
      <c r="JY4" s="125"/>
      <c r="JZ4" s="125"/>
      <c r="KA4" s="125"/>
      <c r="KB4" s="125"/>
      <c r="KC4" s="125"/>
      <c r="KD4" s="125"/>
      <c r="KE4" s="125"/>
      <c r="KF4" s="125"/>
      <c r="KG4" s="125"/>
      <c r="KH4" s="125"/>
      <c r="KI4" s="125"/>
      <c r="KJ4" s="125"/>
      <c r="KK4" s="125"/>
      <c r="KL4" s="125"/>
      <c r="KM4" s="125"/>
      <c r="KN4" s="125"/>
      <c r="KO4" s="125"/>
      <c r="KP4" s="125"/>
      <c r="KQ4" s="125"/>
      <c r="KR4" s="125"/>
      <c r="KS4" s="125"/>
      <c r="KT4" s="125"/>
      <c r="KU4" s="125"/>
      <c r="KV4" s="125"/>
      <c r="KW4" s="125"/>
      <c r="KX4" s="125"/>
      <c r="KY4" s="125"/>
      <c r="KZ4" s="125"/>
      <c r="LA4" s="125"/>
      <c r="LB4" s="125"/>
      <c r="LC4" s="125"/>
      <c r="LD4" s="125"/>
      <c r="LE4" s="125"/>
      <c r="LF4" s="125"/>
      <c r="LG4" s="125"/>
      <c r="LH4" s="125"/>
      <c r="LI4" s="125"/>
      <c r="LJ4" s="125"/>
      <c r="LK4" s="125"/>
      <c r="LL4" s="125"/>
      <c r="LM4" s="125"/>
      <c r="LN4" s="125"/>
      <c r="LO4" s="125"/>
      <c r="LP4" s="125"/>
      <c r="LQ4" s="125"/>
      <c r="LR4" s="125"/>
      <c r="LS4" s="125"/>
      <c r="LT4" s="125"/>
      <c r="LU4" s="125"/>
      <c r="LV4" s="125"/>
      <c r="LW4" s="125"/>
      <c r="LX4" s="125"/>
      <c r="LY4" s="125"/>
      <c r="LZ4" s="125"/>
      <c r="MA4" s="125"/>
      <c r="MB4" s="125"/>
      <c r="MC4" s="125"/>
      <c r="MD4" s="125"/>
      <c r="ME4" s="125"/>
      <c r="MF4" s="125"/>
      <c r="MG4" s="125"/>
      <c r="MH4" s="125"/>
      <c r="MI4" s="125"/>
      <c r="MJ4" s="125"/>
      <c r="MK4" s="125"/>
      <c r="ML4" s="125"/>
      <c r="MM4" s="125"/>
      <c r="MN4" s="125"/>
      <c r="MO4" s="125"/>
      <c r="MP4" s="125"/>
      <c r="MQ4" s="125"/>
      <c r="MR4" s="125"/>
      <c r="MS4" s="125"/>
      <c r="MT4" s="125"/>
      <c r="MU4" s="125"/>
      <c r="MV4" s="125"/>
      <c r="MW4" s="125"/>
      <c r="MX4" s="125"/>
      <c r="MY4" s="125"/>
      <c r="MZ4" s="125"/>
      <c r="NA4" s="125"/>
      <c r="NB4" s="125"/>
      <c r="NC4" s="125"/>
      <c r="ND4" s="125"/>
      <c r="NE4" s="125"/>
      <c r="NF4" s="125"/>
      <c r="NG4" s="125"/>
      <c r="NH4" s="125"/>
      <c r="NI4" s="125"/>
      <c r="NJ4" s="125"/>
      <c r="NK4" s="125"/>
      <c r="NL4" s="125"/>
      <c r="NM4" s="125"/>
      <c r="NN4" s="125"/>
      <c r="NO4" s="125"/>
      <c r="NP4" s="125"/>
      <c r="NQ4" s="125"/>
      <c r="NR4" s="125"/>
      <c r="NS4" s="125"/>
      <c r="NT4" s="125"/>
      <c r="NU4" s="125"/>
      <c r="NV4" s="125"/>
      <c r="NW4" s="125"/>
      <c r="NX4" s="125"/>
      <c r="NY4" s="125"/>
      <c r="NZ4" s="125"/>
      <c r="OA4" s="125"/>
      <c r="OB4" s="125"/>
      <c r="OC4" s="125"/>
      <c r="OD4" s="125"/>
      <c r="OE4" s="125"/>
      <c r="OF4" s="125"/>
      <c r="OG4" s="125"/>
      <c r="OH4" s="125"/>
      <c r="OI4" s="125"/>
      <c r="OJ4" s="125"/>
      <c r="OK4" s="125"/>
      <c r="OL4" s="125"/>
      <c r="OM4" s="125"/>
      <c r="ON4" s="125"/>
      <c r="OO4" s="125"/>
      <c r="OP4" s="125"/>
      <c r="OQ4" s="125"/>
      <c r="OR4" s="125"/>
      <c r="OS4" s="125"/>
      <c r="OT4" s="125"/>
      <c r="OU4" s="125"/>
      <c r="OV4" s="125"/>
      <c r="OW4" s="125"/>
      <c r="OX4" s="125"/>
      <c r="OY4" s="125"/>
      <c r="OZ4" s="125"/>
      <c r="PA4" s="125"/>
      <c r="PB4" s="125"/>
      <c r="PC4" s="125"/>
      <c r="PD4" s="125"/>
      <c r="PE4" s="125"/>
      <c r="PF4" s="125"/>
      <c r="PG4" s="125"/>
      <c r="PH4" s="125"/>
      <c r="PI4" s="125"/>
      <c r="PJ4" s="125"/>
      <c r="PK4" s="125"/>
      <c r="PL4" s="125"/>
      <c r="PM4" s="125"/>
      <c r="PN4" s="125"/>
      <c r="PO4" s="125"/>
      <c r="PP4" s="125"/>
      <c r="PQ4" s="125"/>
      <c r="PR4" s="125"/>
      <c r="PS4" s="125"/>
      <c r="PT4" s="125"/>
      <c r="PU4" s="125"/>
      <c r="PV4" s="125"/>
      <c r="PW4" s="125"/>
      <c r="PX4" s="125"/>
      <c r="PY4" s="125"/>
      <c r="PZ4" s="125"/>
      <c r="QA4" s="125"/>
      <c r="QB4" s="125"/>
      <c r="QC4" s="125"/>
      <c r="QD4" s="125"/>
      <c r="QE4" s="125"/>
      <c r="QF4" s="125"/>
      <c r="QG4" s="125"/>
      <c r="QH4" s="125"/>
      <c r="QI4" s="125"/>
      <c r="QJ4" s="125"/>
      <c r="QK4" s="125"/>
      <c r="QL4" s="125"/>
      <c r="QM4" s="125"/>
      <c r="QN4" s="125"/>
      <c r="QO4" s="125"/>
      <c r="QP4" s="125"/>
      <c r="QQ4" s="125"/>
      <c r="QR4" s="125"/>
      <c r="QS4" s="125"/>
      <c r="QT4" s="125"/>
      <c r="QU4" s="125"/>
      <c r="QV4" s="125"/>
      <c r="QW4" s="125"/>
      <c r="QX4" s="125"/>
      <c r="QY4" s="125"/>
      <c r="QZ4" s="125"/>
      <c r="RA4" s="125"/>
      <c r="RB4" s="125"/>
      <c r="RC4" s="125"/>
      <c r="RD4" s="125"/>
      <c r="RE4" s="125"/>
      <c r="RF4" s="125"/>
      <c r="RG4" s="125"/>
      <c r="RH4" s="125"/>
      <c r="RI4" s="125"/>
      <c r="RJ4" s="125"/>
      <c r="RK4" s="125"/>
      <c r="RL4" s="125"/>
      <c r="RM4" s="125"/>
      <c r="RN4" s="125"/>
      <c r="RO4" s="125"/>
      <c r="RP4" s="125"/>
    </row>
    <row r="5" spans="1:484" s="126" customFormat="1" ht="24.95" customHeight="1" x14ac:dyDescent="0.25">
      <c r="A5" s="123">
        <v>0</v>
      </c>
      <c r="B5" s="142" t="s">
        <v>196</v>
      </c>
      <c r="C5" s="93" t="s">
        <v>107</v>
      </c>
      <c r="D5" s="93">
        <v>10</v>
      </c>
      <c r="E5" s="143" t="s">
        <v>184</v>
      </c>
      <c r="F5" s="145" t="s">
        <v>185</v>
      </c>
      <c r="G5" s="145" t="s">
        <v>20</v>
      </c>
      <c r="H5" s="144" t="s">
        <v>186</v>
      </c>
      <c r="I5" s="145" t="s">
        <v>187</v>
      </c>
      <c r="J5" s="146">
        <v>4</v>
      </c>
      <c r="K5" s="147" t="s">
        <v>195</v>
      </c>
      <c r="L5" s="93"/>
      <c r="M5" s="93" t="s">
        <v>189</v>
      </c>
      <c r="N5" s="94"/>
      <c r="O5" s="262" t="s">
        <v>190</v>
      </c>
      <c r="P5" s="270"/>
      <c r="Q5" s="271"/>
      <c r="R5" s="243">
        <v>0</v>
      </c>
      <c r="S5" s="244">
        <v>0</v>
      </c>
      <c r="T5" s="93">
        <f t="shared" si="0"/>
        <v>0</v>
      </c>
      <c r="U5" s="124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5"/>
      <c r="CU5" s="125"/>
      <c r="CV5" s="125"/>
      <c r="CW5" s="125"/>
      <c r="CX5" s="125"/>
      <c r="CY5" s="125"/>
      <c r="CZ5" s="125"/>
      <c r="DA5" s="125"/>
      <c r="DB5" s="125"/>
      <c r="DC5" s="125"/>
      <c r="DD5" s="125"/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5"/>
      <c r="EF5" s="125"/>
      <c r="EG5" s="125"/>
      <c r="EH5" s="125"/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  <c r="EY5" s="125"/>
      <c r="EZ5" s="125"/>
      <c r="FA5" s="125"/>
      <c r="FB5" s="125"/>
      <c r="FC5" s="125"/>
      <c r="FD5" s="125"/>
      <c r="FE5" s="125"/>
      <c r="FF5" s="125"/>
      <c r="FG5" s="125"/>
      <c r="FH5" s="125"/>
      <c r="FI5" s="125"/>
      <c r="FJ5" s="125"/>
      <c r="FK5" s="125"/>
      <c r="FL5" s="125"/>
      <c r="FM5" s="125"/>
      <c r="FN5" s="125"/>
      <c r="FO5" s="125"/>
      <c r="FP5" s="125"/>
      <c r="FQ5" s="125"/>
      <c r="FR5" s="125"/>
      <c r="FS5" s="125"/>
      <c r="FT5" s="125"/>
      <c r="FU5" s="125"/>
      <c r="FV5" s="125"/>
      <c r="FW5" s="125"/>
      <c r="FX5" s="125"/>
      <c r="FY5" s="125"/>
      <c r="FZ5" s="125"/>
      <c r="GA5" s="125"/>
      <c r="GB5" s="125"/>
      <c r="GC5" s="125"/>
      <c r="GD5" s="125"/>
      <c r="GE5" s="125"/>
      <c r="GF5" s="125"/>
      <c r="GG5" s="125"/>
      <c r="GH5" s="125"/>
      <c r="GI5" s="125"/>
      <c r="GJ5" s="125"/>
      <c r="GK5" s="125"/>
      <c r="GL5" s="125"/>
      <c r="GM5" s="125"/>
      <c r="GN5" s="125"/>
      <c r="GO5" s="125"/>
      <c r="GP5" s="125"/>
      <c r="GQ5" s="125"/>
      <c r="GR5" s="125"/>
      <c r="GS5" s="125"/>
      <c r="GT5" s="125"/>
      <c r="GU5" s="125"/>
      <c r="GV5" s="125"/>
      <c r="GW5" s="125"/>
      <c r="GX5" s="125"/>
      <c r="GY5" s="125"/>
      <c r="GZ5" s="125"/>
      <c r="HA5" s="125"/>
      <c r="HB5" s="125"/>
      <c r="HC5" s="125"/>
      <c r="HD5" s="125"/>
      <c r="HE5" s="125"/>
      <c r="HF5" s="125"/>
      <c r="HG5" s="125"/>
      <c r="HH5" s="125"/>
      <c r="HI5" s="125"/>
      <c r="HJ5" s="125"/>
      <c r="HK5" s="125"/>
      <c r="HL5" s="125"/>
      <c r="HM5" s="125"/>
      <c r="HN5" s="125"/>
      <c r="HO5" s="125"/>
      <c r="HP5" s="125"/>
      <c r="HQ5" s="125"/>
      <c r="HR5" s="125"/>
      <c r="HS5" s="125"/>
      <c r="HT5" s="125"/>
      <c r="HU5" s="125"/>
      <c r="HV5" s="125"/>
      <c r="HW5" s="125"/>
      <c r="HX5" s="125"/>
      <c r="HY5" s="125"/>
      <c r="HZ5" s="125"/>
      <c r="IA5" s="125"/>
      <c r="IB5" s="125"/>
      <c r="IC5" s="125"/>
      <c r="ID5" s="125"/>
      <c r="IE5" s="125"/>
      <c r="IF5" s="125"/>
      <c r="IG5" s="125"/>
      <c r="IH5" s="125"/>
      <c r="II5" s="125"/>
      <c r="IJ5" s="125"/>
      <c r="IK5" s="125"/>
      <c r="IL5" s="125"/>
      <c r="IM5" s="125"/>
      <c r="IN5" s="125"/>
      <c r="IO5" s="125"/>
      <c r="IP5" s="125"/>
      <c r="IQ5" s="125"/>
      <c r="IR5" s="125"/>
      <c r="IS5" s="125"/>
      <c r="IT5" s="125"/>
      <c r="IU5" s="125"/>
      <c r="IV5" s="125"/>
      <c r="IW5" s="125"/>
      <c r="IX5" s="125"/>
      <c r="IY5" s="125"/>
      <c r="IZ5" s="125"/>
      <c r="JA5" s="125"/>
      <c r="JB5" s="125"/>
      <c r="JC5" s="125"/>
      <c r="JD5" s="125"/>
      <c r="JE5" s="125"/>
      <c r="JF5" s="125"/>
      <c r="JG5" s="125"/>
      <c r="JH5" s="125"/>
      <c r="JI5" s="125"/>
      <c r="JJ5" s="125"/>
      <c r="JK5" s="125"/>
      <c r="JL5" s="125"/>
      <c r="JM5" s="125"/>
      <c r="JN5" s="125"/>
      <c r="JO5" s="125"/>
      <c r="JP5" s="125"/>
      <c r="JQ5" s="125"/>
      <c r="JR5" s="125"/>
      <c r="JS5" s="125"/>
      <c r="JT5" s="125"/>
      <c r="JU5" s="125"/>
      <c r="JV5" s="125"/>
      <c r="JW5" s="125"/>
      <c r="JX5" s="125"/>
      <c r="JY5" s="125"/>
      <c r="JZ5" s="125"/>
      <c r="KA5" s="125"/>
      <c r="KB5" s="125"/>
      <c r="KC5" s="125"/>
      <c r="KD5" s="125"/>
      <c r="KE5" s="125"/>
      <c r="KF5" s="125"/>
      <c r="KG5" s="125"/>
      <c r="KH5" s="125"/>
      <c r="KI5" s="125"/>
      <c r="KJ5" s="125"/>
      <c r="KK5" s="125"/>
      <c r="KL5" s="125"/>
      <c r="KM5" s="125"/>
      <c r="KN5" s="125"/>
      <c r="KO5" s="125"/>
      <c r="KP5" s="125"/>
      <c r="KQ5" s="125"/>
      <c r="KR5" s="125"/>
      <c r="KS5" s="125"/>
      <c r="KT5" s="125"/>
      <c r="KU5" s="125"/>
      <c r="KV5" s="125"/>
      <c r="KW5" s="125"/>
      <c r="KX5" s="125"/>
      <c r="KY5" s="125"/>
      <c r="KZ5" s="125"/>
      <c r="LA5" s="125"/>
      <c r="LB5" s="125"/>
      <c r="LC5" s="125"/>
      <c r="LD5" s="125"/>
      <c r="LE5" s="125"/>
      <c r="LF5" s="125"/>
      <c r="LG5" s="125"/>
      <c r="LH5" s="125"/>
      <c r="LI5" s="125"/>
      <c r="LJ5" s="125"/>
      <c r="LK5" s="125"/>
      <c r="LL5" s="125"/>
      <c r="LM5" s="125"/>
      <c r="LN5" s="125"/>
      <c r="LO5" s="125"/>
      <c r="LP5" s="125"/>
      <c r="LQ5" s="125"/>
      <c r="LR5" s="125"/>
      <c r="LS5" s="125"/>
      <c r="LT5" s="125"/>
      <c r="LU5" s="125"/>
      <c r="LV5" s="125"/>
      <c r="LW5" s="125"/>
      <c r="LX5" s="125"/>
      <c r="LY5" s="125"/>
      <c r="LZ5" s="125"/>
      <c r="MA5" s="125"/>
      <c r="MB5" s="125"/>
      <c r="MC5" s="125"/>
      <c r="MD5" s="125"/>
      <c r="ME5" s="125"/>
      <c r="MF5" s="125"/>
      <c r="MG5" s="125"/>
      <c r="MH5" s="125"/>
      <c r="MI5" s="125"/>
      <c r="MJ5" s="125"/>
      <c r="MK5" s="125"/>
      <c r="ML5" s="125"/>
      <c r="MM5" s="125"/>
      <c r="MN5" s="125"/>
      <c r="MO5" s="125"/>
      <c r="MP5" s="125"/>
      <c r="MQ5" s="125"/>
      <c r="MR5" s="125"/>
      <c r="MS5" s="125"/>
      <c r="MT5" s="125"/>
      <c r="MU5" s="125"/>
      <c r="MV5" s="125"/>
      <c r="MW5" s="125"/>
      <c r="MX5" s="125"/>
      <c r="MY5" s="125"/>
      <c r="MZ5" s="125"/>
      <c r="NA5" s="125"/>
      <c r="NB5" s="125"/>
      <c r="NC5" s="125"/>
      <c r="ND5" s="125"/>
      <c r="NE5" s="125"/>
      <c r="NF5" s="125"/>
      <c r="NG5" s="125"/>
      <c r="NH5" s="125"/>
      <c r="NI5" s="125"/>
      <c r="NJ5" s="125"/>
      <c r="NK5" s="125"/>
      <c r="NL5" s="125"/>
      <c r="NM5" s="125"/>
      <c r="NN5" s="125"/>
      <c r="NO5" s="125"/>
      <c r="NP5" s="125"/>
      <c r="NQ5" s="125"/>
      <c r="NR5" s="125"/>
      <c r="NS5" s="125"/>
      <c r="NT5" s="125"/>
      <c r="NU5" s="125"/>
      <c r="NV5" s="125"/>
      <c r="NW5" s="125"/>
      <c r="NX5" s="125"/>
      <c r="NY5" s="125"/>
      <c r="NZ5" s="125"/>
      <c r="OA5" s="125"/>
      <c r="OB5" s="125"/>
      <c r="OC5" s="125"/>
      <c r="OD5" s="125"/>
      <c r="OE5" s="125"/>
      <c r="OF5" s="125"/>
      <c r="OG5" s="125"/>
      <c r="OH5" s="125"/>
      <c r="OI5" s="125"/>
      <c r="OJ5" s="125"/>
      <c r="OK5" s="125"/>
      <c r="OL5" s="125"/>
      <c r="OM5" s="125"/>
      <c r="ON5" s="125"/>
      <c r="OO5" s="125"/>
      <c r="OP5" s="125"/>
      <c r="OQ5" s="125"/>
      <c r="OR5" s="125"/>
      <c r="OS5" s="125"/>
      <c r="OT5" s="125"/>
      <c r="OU5" s="125"/>
      <c r="OV5" s="125"/>
      <c r="OW5" s="125"/>
      <c r="OX5" s="125"/>
      <c r="OY5" s="125"/>
      <c r="OZ5" s="125"/>
      <c r="PA5" s="125"/>
      <c r="PB5" s="125"/>
      <c r="PC5" s="125"/>
      <c r="PD5" s="125"/>
      <c r="PE5" s="125"/>
      <c r="PF5" s="125"/>
      <c r="PG5" s="125"/>
      <c r="PH5" s="125"/>
      <c r="PI5" s="125"/>
      <c r="PJ5" s="125"/>
      <c r="PK5" s="125"/>
      <c r="PL5" s="125"/>
      <c r="PM5" s="125"/>
      <c r="PN5" s="125"/>
      <c r="PO5" s="125"/>
      <c r="PP5" s="125"/>
      <c r="PQ5" s="125"/>
      <c r="PR5" s="125"/>
      <c r="PS5" s="125"/>
      <c r="PT5" s="125"/>
      <c r="PU5" s="125"/>
      <c r="PV5" s="125"/>
      <c r="PW5" s="125"/>
      <c r="PX5" s="125"/>
      <c r="PY5" s="125"/>
      <c r="PZ5" s="125"/>
      <c r="QA5" s="125"/>
      <c r="QB5" s="125"/>
      <c r="QC5" s="125"/>
      <c r="QD5" s="125"/>
      <c r="QE5" s="125"/>
      <c r="QF5" s="125"/>
      <c r="QG5" s="125"/>
      <c r="QH5" s="125"/>
      <c r="QI5" s="125"/>
      <c r="QJ5" s="125"/>
      <c r="QK5" s="125"/>
      <c r="QL5" s="125"/>
      <c r="QM5" s="125"/>
      <c r="QN5" s="125"/>
      <c r="QO5" s="125"/>
      <c r="QP5" s="125"/>
      <c r="QQ5" s="125"/>
      <c r="QR5" s="125"/>
      <c r="QS5" s="125"/>
      <c r="QT5" s="125"/>
      <c r="QU5" s="125"/>
      <c r="QV5" s="125"/>
      <c r="QW5" s="125"/>
      <c r="QX5" s="125"/>
      <c r="QY5" s="125"/>
      <c r="QZ5" s="125"/>
      <c r="RA5" s="125"/>
      <c r="RB5" s="125"/>
      <c r="RC5" s="125"/>
      <c r="RD5" s="125"/>
      <c r="RE5" s="125"/>
      <c r="RF5" s="125"/>
      <c r="RG5" s="125"/>
      <c r="RH5" s="125"/>
      <c r="RI5" s="125"/>
      <c r="RJ5" s="125"/>
      <c r="RK5" s="125"/>
      <c r="RL5" s="125"/>
      <c r="RM5" s="125"/>
      <c r="RN5" s="125"/>
      <c r="RO5" s="125"/>
      <c r="RP5" s="125"/>
    </row>
    <row r="6" spans="1:484" s="126" customFormat="1" ht="24.95" customHeight="1" x14ac:dyDescent="0.25">
      <c r="A6" s="123">
        <v>0</v>
      </c>
      <c r="B6" s="142" t="s">
        <v>197</v>
      </c>
      <c r="C6" s="93" t="s">
        <v>107</v>
      </c>
      <c r="D6" s="93">
        <v>10</v>
      </c>
      <c r="E6" s="143" t="s">
        <v>198</v>
      </c>
      <c r="F6" s="145" t="s">
        <v>185</v>
      </c>
      <c r="G6" s="145" t="s">
        <v>23</v>
      </c>
      <c r="H6" s="144" t="s">
        <v>186</v>
      </c>
      <c r="I6" s="145" t="s">
        <v>199</v>
      </c>
      <c r="J6" s="146">
        <v>4</v>
      </c>
      <c r="K6" s="147" t="s">
        <v>200</v>
      </c>
      <c r="L6" s="93"/>
      <c r="M6" s="93" t="s">
        <v>189</v>
      </c>
      <c r="N6" s="94"/>
      <c r="O6" s="262" t="s">
        <v>201</v>
      </c>
      <c r="P6" s="270"/>
      <c r="Q6" s="271"/>
      <c r="R6" s="243">
        <v>0</v>
      </c>
      <c r="S6" s="244">
        <v>0</v>
      </c>
      <c r="T6" s="93">
        <f t="shared" ref="T6:T7" si="1">R6+S6</f>
        <v>0</v>
      </c>
      <c r="U6" s="124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125"/>
      <c r="BO6" s="125"/>
      <c r="BP6" s="125"/>
      <c r="BQ6" s="125"/>
      <c r="BR6" s="125"/>
      <c r="BS6" s="125"/>
      <c r="BT6" s="125"/>
      <c r="BU6" s="125"/>
      <c r="BV6" s="125"/>
      <c r="BW6" s="125"/>
      <c r="BX6" s="125"/>
      <c r="BY6" s="125"/>
      <c r="BZ6" s="125"/>
      <c r="CA6" s="125"/>
      <c r="CB6" s="125"/>
      <c r="CC6" s="125"/>
      <c r="CD6" s="125"/>
      <c r="CE6" s="125"/>
      <c r="CF6" s="125"/>
      <c r="CG6" s="125"/>
      <c r="CH6" s="125"/>
      <c r="CI6" s="125"/>
      <c r="CJ6" s="125"/>
      <c r="CK6" s="125"/>
      <c r="CL6" s="125"/>
      <c r="CM6" s="125"/>
      <c r="CN6" s="125"/>
      <c r="CO6" s="125"/>
      <c r="CP6" s="125"/>
      <c r="CQ6" s="125"/>
      <c r="CR6" s="125"/>
      <c r="CS6" s="125"/>
      <c r="CT6" s="125"/>
      <c r="CU6" s="125"/>
      <c r="CV6" s="125"/>
      <c r="CW6" s="125"/>
      <c r="CX6" s="125"/>
      <c r="CY6" s="125"/>
      <c r="CZ6" s="125"/>
      <c r="DA6" s="125"/>
      <c r="DB6" s="125"/>
      <c r="DC6" s="125"/>
      <c r="DD6" s="125"/>
      <c r="DE6" s="125"/>
      <c r="DF6" s="125"/>
      <c r="DG6" s="125"/>
      <c r="DH6" s="125"/>
      <c r="DI6" s="125"/>
      <c r="DJ6" s="125"/>
      <c r="DK6" s="125"/>
      <c r="DL6" s="125"/>
      <c r="DM6" s="125"/>
      <c r="DN6" s="125"/>
      <c r="DO6" s="125"/>
      <c r="DP6" s="125"/>
      <c r="DQ6" s="125"/>
      <c r="DR6" s="125"/>
      <c r="DS6" s="125"/>
      <c r="DT6" s="125"/>
      <c r="DU6" s="125"/>
      <c r="DV6" s="125"/>
      <c r="DW6" s="125"/>
      <c r="DX6" s="125"/>
      <c r="DY6" s="125"/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  <c r="EK6" s="125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5"/>
      <c r="FF6" s="125"/>
      <c r="FG6" s="125"/>
      <c r="FH6" s="125"/>
      <c r="FI6" s="125"/>
      <c r="FJ6" s="125"/>
      <c r="FK6" s="125"/>
      <c r="FL6" s="125"/>
      <c r="FM6" s="125"/>
      <c r="FN6" s="125"/>
      <c r="FO6" s="125"/>
      <c r="FP6" s="125"/>
      <c r="FQ6" s="125"/>
      <c r="FR6" s="125"/>
      <c r="FS6" s="125"/>
      <c r="FT6" s="125"/>
      <c r="FU6" s="125"/>
      <c r="FV6" s="125"/>
      <c r="FW6" s="125"/>
      <c r="FX6" s="125"/>
      <c r="FY6" s="125"/>
      <c r="FZ6" s="125"/>
      <c r="GA6" s="125"/>
      <c r="GB6" s="125"/>
      <c r="GC6" s="125"/>
      <c r="GD6" s="125"/>
      <c r="GE6" s="125"/>
      <c r="GF6" s="125"/>
      <c r="GG6" s="125"/>
      <c r="GH6" s="125"/>
      <c r="GI6" s="125"/>
      <c r="GJ6" s="125"/>
      <c r="GK6" s="125"/>
      <c r="GL6" s="125"/>
      <c r="GM6" s="125"/>
      <c r="GN6" s="125"/>
      <c r="GO6" s="125"/>
      <c r="GP6" s="125"/>
      <c r="GQ6" s="125"/>
      <c r="GR6" s="125"/>
      <c r="GS6" s="125"/>
      <c r="GT6" s="125"/>
      <c r="GU6" s="125"/>
      <c r="GV6" s="125"/>
      <c r="GW6" s="125"/>
      <c r="GX6" s="125"/>
      <c r="GY6" s="125"/>
      <c r="GZ6" s="125"/>
      <c r="HA6" s="125"/>
      <c r="HB6" s="125"/>
      <c r="HC6" s="125"/>
      <c r="HD6" s="125"/>
      <c r="HE6" s="125"/>
      <c r="HF6" s="125"/>
      <c r="HG6" s="125"/>
      <c r="HH6" s="125"/>
      <c r="HI6" s="125"/>
      <c r="HJ6" s="125"/>
      <c r="HK6" s="125"/>
      <c r="HL6" s="125"/>
      <c r="HM6" s="125"/>
      <c r="HN6" s="125"/>
      <c r="HO6" s="125"/>
      <c r="HP6" s="125"/>
      <c r="HQ6" s="125"/>
      <c r="HR6" s="125"/>
      <c r="HS6" s="125"/>
      <c r="HT6" s="125"/>
      <c r="HU6" s="125"/>
      <c r="HV6" s="125"/>
      <c r="HW6" s="125"/>
      <c r="HX6" s="125"/>
      <c r="HY6" s="125"/>
      <c r="HZ6" s="125"/>
      <c r="IA6" s="125"/>
      <c r="IB6" s="125"/>
      <c r="IC6" s="125"/>
      <c r="ID6" s="125"/>
      <c r="IE6" s="125"/>
      <c r="IF6" s="125"/>
      <c r="IG6" s="125"/>
      <c r="IH6" s="125"/>
      <c r="II6" s="125"/>
      <c r="IJ6" s="125"/>
      <c r="IK6" s="125"/>
      <c r="IL6" s="125"/>
      <c r="IM6" s="125"/>
      <c r="IN6" s="125"/>
      <c r="IO6" s="125"/>
      <c r="IP6" s="125"/>
      <c r="IQ6" s="125"/>
      <c r="IR6" s="125"/>
      <c r="IS6" s="125"/>
      <c r="IT6" s="125"/>
      <c r="IU6" s="125"/>
      <c r="IV6" s="125"/>
      <c r="IW6" s="125"/>
      <c r="IX6" s="125"/>
      <c r="IY6" s="125"/>
      <c r="IZ6" s="125"/>
      <c r="JA6" s="125"/>
      <c r="JB6" s="125"/>
      <c r="JC6" s="125"/>
      <c r="JD6" s="125"/>
      <c r="JE6" s="125"/>
      <c r="JF6" s="125"/>
      <c r="JG6" s="125"/>
      <c r="JH6" s="125"/>
      <c r="JI6" s="125"/>
      <c r="JJ6" s="125"/>
      <c r="JK6" s="125"/>
      <c r="JL6" s="125"/>
      <c r="JM6" s="125"/>
      <c r="JN6" s="125"/>
      <c r="JO6" s="125"/>
      <c r="JP6" s="125"/>
      <c r="JQ6" s="125"/>
      <c r="JR6" s="125"/>
      <c r="JS6" s="125"/>
      <c r="JT6" s="125"/>
      <c r="JU6" s="125"/>
      <c r="JV6" s="125"/>
      <c r="JW6" s="125"/>
      <c r="JX6" s="125"/>
      <c r="JY6" s="125"/>
      <c r="JZ6" s="125"/>
      <c r="KA6" s="125"/>
      <c r="KB6" s="125"/>
      <c r="KC6" s="125"/>
      <c r="KD6" s="125"/>
      <c r="KE6" s="125"/>
      <c r="KF6" s="125"/>
      <c r="KG6" s="125"/>
      <c r="KH6" s="125"/>
      <c r="KI6" s="125"/>
      <c r="KJ6" s="125"/>
      <c r="KK6" s="125"/>
      <c r="KL6" s="125"/>
      <c r="KM6" s="125"/>
      <c r="KN6" s="125"/>
      <c r="KO6" s="125"/>
      <c r="KP6" s="125"/>
      <c r="KQ6" s="125"/>
      <c r="KR6" s="125"/>
      <c r="KS6" s="125"/>
      <c r="KT6" s="125"/>
      <c r="KU6" s="125"/>
      <c r="KV6" s="125"/>
      <c r="KW6" s="125"/>
      <c r="KX6" s="125"/>
      <c r="KY6" s="125"/>
      <c r="KZ6" s="125"/>
      <c r="LA6" s="125"/>
      <c r="LB6" s="125"/>
      <c r="LC6" s="125"/>
      <c r="LD6" s="125"/>
      <c r="LE6" s="125"/>
      <c r="LF6" s="125"/>
      <c r="LG6" s="125"/>
      <c r="LH6" s="125"/>
      <c r="LI6" s="125"/>
      <c r="LJ6" s="125"/>
      <c r="LK6" s="125"/>
      <c r="LL6" s="125"/>
      <c r="LM6" s="125"/>
      <c r="LN6" s="125"/>
      <c r="LO6" s="125"/>
      <c r="LP6" s="125"/>
      <c r="LQ6" s="125"/>
      <c r="LR6" s="125"/>
      <c r="LS6" s="125"/>
      <c r="LT6" s="125"/>
      <c r="LU6" s="125"/>
      <c r="LV6" s="125"/>
      <c r="LW6" s="125"/>
      <c r="LX6" s="125"/>
      <c r="LY6" s="125"/>
      <c r="LZ6" s="125"/>
      <c r="MA6" s="125"/>
      <c r="MB6" s="125"/>
      <c r="MC6" s="125"/>
      <c r="MD6" s="125"/>
      <c r="ME6" s="125"/>
      <c r="MF6" s="125"/>
      <c r="MG6" s="125"/>
      <c r="MH6" s="125"/>
      <c r="MI6" s="125"/>
      <c r="MJ6" s="125"/>
      <c r="MK6" s="125"/>
      <c r="ML6" s="125"/>
      <c r="MM6" s="125"/>
      <c r="MN6" s="125"/>
      <c r="MO6" s="125"/>
      <c r="MP6" s="125"/>
      <c r="MQ6" s="125"/>
      <c r="MR6" s="125"/>
      <c r="MS6" s="125"/>
      <c r="MT6" s="125"/>
      <c r="MU6" s="125"/>
      <c r="MV6" s="125"/>
      <c r="MW6" s="125"/>
      <c r="MX6" s="125"/>
      <c r="MY6" s="125"/>
      <c r="MZ6" s="125"/>
      <c r="NA6" s="125"/>
      <c r="NB6" s="125"/>
      <c r="NC6" s="125"/>
      <c r="ND6" s="125"/>
      <c r="NE6" s="125"/>
      <c r="NF6" s="125"/>
      <c r="NG6" s="125"/>
      <c r="NH6" s="125"/>
      <c r="NI6" s="125"/>
      <c r="NJ6" s="125"/>
      <c r="NK6" s="125"/>
      <c r="NL6" s="125"/>
      <c r="NM6" s="125"/>
      <c r="NN6" s="125"/>
      <c r="NO6" s="125"/>
      <c r="NP6" s="125"/>
      <c r="NQ6" s="125"/>
      <c r="NR6" s="125"/>
      <c r="NS6" s="125"/>
      <c r="NT6" s="125"/>
      <c r="NU6" s="125"/>
      <c r="NV6" s="125"/>
      <c r="NW6" s="125"/>
      <c r="NX6" s="125"/>
      <c r="NY6" s="125"/>
      <c r="NZ6" s="125"/>
      <c r="OA6" s="125"/>
      <c r="OB6" s="125"/>
      <c r="OC6" s="125"/>
      <c r="OD6" s="125"/>
      <c r="OE6" s="125"/>
      <c r="OF6" s="125"/>
      <c r="OG6" s="125"/>
      <c r="OH6" s="125"/>
      <c r="OI6" s="125"/>
      <c r="OJ6" s="125"/>
      <c r="OK6" s="125"/>
      <c r="OL6" s="125"/>
      <c r="OM6" s="125"/>
      <c r="ON6" s="125"/>
      <c r="OO6" s="125"/>
      <c r="OP6" s="125"/>
      <c r="OQ6" s="125"/>
      <c r="OR6" s="125"/>
      <c r="OS6" s="125"/>
      <c r="OT6" s="125"/>
      <c r="OU6" s="125"/>
      <c r="OV6" s="125"/>
      <c r="OW6" s="125"/>
      <c r="OX6" s="125"/>
      <c r="OY6" s="125"/>
      <c r="OZ6" s="125"/>
      <c r="PA6" s="125"/>
      <c r="PB6" s="125"/>
      <c r="PC6" s="125"/>
      <c r="PD6" s="125"/>
      <c r="PE6" s="125"/>
      <c r="PF6" s="125"/>
      <c r="PG6" s="125"/>
      <c r="PH6" s="125"/>
      <c r="PI6" s="125"/>
      <c r="PJ6" s="125"/>
      <c r="PK6" s="125"/>
      <c r="PL6" s="125"/>
      <c r="PM6" s="125"/>
      <c r="PN6" s="125"/>
      <c r="PO6" s="125"/>
      <c r="PP6" s="125"/>
      <c r="PQ6" s="125"/>
      <c r="PR6" s="125"/>
      <c r="PS6" s="125"/>
      <c r="PT6" s="125"/>
      <c r="PU6" s="125"/>
      <c r="PV6" s="125"/>
      <c r="PW6" s="125"/>
      <c r="PX6" s="125"/>
      <c r="PY6" s="125"/>
      <c r="PZ6" s="125"/>
      <c r="QA6" s="125"/>
      <c r="QB6" s="125"/>
      <c r="QC6" s="125"/>
      <c r="QD6" s="125"/>
      <c r="QE6" s="125"/>
      <c r="QF6" s="125"/>
      <c r="QG6" s="125"/>
      <c r="QH6" s="125"/>
      <c r="QI6" s="125"/>
      <c r="QJ6" s="125"/>
      <c r="QK6" s="125"/>
      <c r="QL6" s="125"/>
      <c r="QM6" s="125"/>
      <c r="QN6" s="125"/>
      <c r="QO6" s="125"/>
      <c r="QP6" s="125"/>
      <c r="QQ6" s="125"/>
      <c r="QR6" s="125"/>
      <c r="QS6" s="125"/>
      <c r="QT6" s="125"/>
      <c r="QU6" s="125"/>
      <c r="QV6" s="125"/>
      <c r="QW6" s="125"/>
      <c r="QX6" s="125"/>
      <c r="QY6" s="125"/>
      <c r="QZ6" s="125"/>
      <c r="RA6" s="125"/>
      <c r="RB6" s="125"/>
      <c r="RC6" s="125"/>
      <c r="RD6" s="125"/>
      <c r="RE6" s="125"/>
      <c r="RF6" s="125"/>
      <c r="RG6" s="125"/>
      <c r="RH6" s="125"/>
      <c r="RI6" s="125"/>
      <c r="RJ6" s="125"/>
      <c r="RK6" s="125"/>
      <c r="RL6" s="125"/>
      <c r="RM6" s="125"/>
      <c r="RN6" s="125"/>
      <c r="RO6" s="125"/>
      <c r="RP6" s="125"/>
    </row>
    <row r="7" spans="1:484" s="126" customFormat="1" ht="24.95" customHeight="1" x14ac:dyDescent="0.25">
      <c r="A7" s="123">
        <v>0</v>
      </c>
      <c r="B7" s="142" t="s">
        <v>202</v>
      </c>
      <c r="C7" s="93" t="s">
        <v>183</v>
      </c>
      <c r="D7" s="93">
        <v>10</v>
      </c>
      <c r="E7" s="143" t="s">
        <v>184</v>
      </c>
      <c r="F7" s="145" t="s">
        <v>185</v>
      </c>
      <c r="G7" s="145" t="s">
        <v>20</v>
      </c>
      <c r="H7" s="144" t="s">
        <v>186</v>
      </c>
      <c r="I7" s="145" t="s">
        <v>199</v>
      </c>
      <c r="J7" s="146">
        <v>4</v>
      </c>
      <c r="K7" s="147" t="s">
        <v>200</v>
      </c>
      <c r="L7" s="93"/>
      <c r="M7" s="93" t="s">
        <v>189</v>
      </c>
      <c r="N7" s="94"/>
      <c r="O7" s="262" t="s">
        <v>190</v>
      </c>
      <c r="P7" s="270"/>
      <c r="Q7" s="271"/>
      <c r="R7" s="243">
        <v>0</v>
      </c>
      <c r="S7" s="244">
        <v>0</v>
      </c>
      <c r="T7" s="93">
        <f t="shared" si="1"/>
        <v>0</v>
      </c>
      <c r="U7" s="124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125"/>
      <c r="BP7" s="125"/>
      <c r="BQ7" s="125"/>
      <c r="BR7" s="125"/>
      <c r="BS7" s="125"/>
      <c r="BT7" s="125"/>
      <c r="BU7" s="125"/>
      <c r="BV7" s="125"/>
      <c r="BW7" s="125"/>
      <c r="BX7" s="125"/>
      <c r="BY7" s="125"/>
      <c r="BZ7" s="125"/>
      <c r="CA7" s="125"/>
      <c r="CB7" s="125"/>
      <c r="CC7" s="125"/>
      <c r="CD7" s="125"/>
      <c r="CE7" s="125"/>
      <c r="CF7" s="125"/>
      <c r="CG7" s="125"/>
      <c r="CH7" s="125"/>
      <c r="CI7" s="125"/>
      <c r="CJ7" s="125"/>
      <c r="CK7" s="125"/>
      <c r="CL7" s="125"/>
      <c r="CM7" s="125"/>
      <c r="CN7" s="125"/>
      <c r="CO7" s="125"/>
      <c r="CP7" s="125"/>
      <c r="CQ7" s="125"/>
      <c r="CR7" s="125"/>
      <c r="CS7" s="125"/>
      <c r="CT7" s="125"/>
      <c r="CU7" s="125"/>
      <c r="CV7" s="125"/>
      <c r="CW7" s="125"/>
      <c r="CX7" s="125"/>
      <c r="CY7" s="125"/>
      <c r="CZ7" s="125"/>
      <c r="DA7" s="125"/>
      <c r="DB7" s="125"/>
      <c r="DC7" s="125"/>
      <c r="DD7" s="125"/>
      <c r="DE7" s="125"/>
      <c r="DF7" s="125"/>
      <c r="DG7" s="125"/>
      <c r="DH7" s="125"/>
      <c r="DI7" s="125"/>
      <c r="DJ7" s="125"/>
      <c r="DK7" s="125"/>
      <c r="DL7" s="125"/>
      <c r="DM7" s="125"/>
      <c r="DN7" s="125"/>
      <c r="DO7" s="125"/>
      <c r="DP7" s="125"/>
      <c r="DQ7" s="125"/>
      <c r="DR7" s="125"/>
      <c r="DS7" s="125"/>
      <c r="DT7" s="125"/>
      <c r="DU7" s="125"/>
      <c r="DV7" s="125"/>
      <c r="DW7" s="125"/>
      <c r="DX7" s="125"/>
      <c r="DY7" s="125"/>
      <c r="DZ7" s="125"/>
      <c r="EA7" s="125"/>
      <c r="EB7" s="125"/>
      <c r="EC7" s="125"/>
      <c r="ED7" s="125"/>
      <c r="EE7" s="125"/>
      <c r="EF7" s="125"/>
      <c r="EG7" s="125"/>
      <c r="EH7" s="125"/>
      <c r="EI7" s="125"/>
      <c r="EJ7" s="125"/>
      <c r="EK7" s="125"/>
      <c r="EL7" s="125"/>
      <c r="EM7" s="125"/>
      <c r="EN7" s="125"/>
      <c r="EO7" s="125"/>
      <c r="EP7" s="125"/>
      <c r="EQ7" s="125"/>
      <c r="ER7" s="125"/>
      <c r="ES7" s="125"/>
      <c r="ET7" s="125"/>
      <c r="EU7" s="125"/>
      <c r="EV7" s="125"/>
      <c r="EW7" s="125"/>
      <c r="EX7" s="125"/>
      <c r="EY7" s="125"/>
      <c r="EZ7" s="125"/>
      <c r="FA7" s="125"/>
      <c r="FB7" s="125"/>
      <c r="FC7" s="125"/>
      <c r="FD7" s="125"/>
      <c r="FE7" s="125"/>
      <c r="FF7" s="125"/>
      <c r="FG7" s="125"/>
      <c r="FH7" s="125"/>
      <c r="FI7" s="125"/>
      <c r="FJ7" s="125"/>
      <c r="FK7" s="125"/>
      <c r="FL7" s="125"/>
      <c r="FM7" s="125"/>
      <c r="FN7" s="125"/>
      <c r="FO7" s="125"/>
      <c r="FP7" s="125"/>
      <c r="FQ7" s="125"/>
      <c r="FR7" s="125"/>
      <c r="FS7" s="125"/>
      <c r="FT7" s="125"/>
      <c r="FU7" s="125"/>
      <c r="FV7" s="125"/>
      <c r="FW7" s="125"/>
      <c r="FX7" s="125"/>
      <c r="FY7" s="125"/>
      <c r="FZ7" s="125"/>
      <c r="GA7" s="125"/>
      <c r="GB7" s="125"/>
      <c r="GC7" s="125"/>
      <c r="GD7" s="125"/>
      <c r="GE7" s="125"/>
      <c r="GF7" s="125"/>
      <c r="GG7" s="125"/>
      <c r="GH7" s="125"/>
      <c r="GI7" s="125"/>
      <c r="GJ7" s="125"/>
      <c r="GK7" s="125"/>
      <c r="GL7" s="125"/>
      <c r="GM7" s="125"/>
      <c r="GN7" s="125"/>
      <c r="GO7" s="125"/>
      <c r="GP7" s="125"/>
      <c r="GQ7" s="125"/>
      <c r="GR7" s="125"/>
      <c r="GS7" s="125"/>
      <c r="GT7" s="125"/>
      <c r="GU7" s="125"/>
      <c r="GV7" s="125"/>
      <c r="GW7" s="125"/>
      <c r="GX7" s="125"/>
      <c r="GY7" s="125"/>
      <c r="GZ7" s="125"/>
      <c r="HA7" s="125"/>
      <c r="HB7" s="125"/>
      <c r="HC7" s="125"/>
      <c r="HD7" s="125"/>
      <c r="HE7" s="125"/>
      <c r="HF7" s="125"/>
      <c r="HG7" s="125"/>
      <c r="HH7" s="125"/>
      <c r="HI7" s="125"/>
      <c r="HJ7" s="125"/>
      <c r="HK7" s="125"/>
      <c r="HL7" s="125"/>
      <c r="HM7" s="125"/>
      <c r="HN7" s="125"/>
      <c r="HO7" s="125"/>
      <c r="HP7" s="125"/>
      <c r="HQ7" s="125"/>
      <c r="HR7" s="125"/>
      <c r="HS7" s="125"/>
      <c r="HT7" s="125"/>
      <c r="HU7" s="125"/>
      <c r="HV7" s="125"/>
      <c r="HW7" s="125"/>
      <c r="HX7" s="125"/>
      <c r="HY7" s="125"/>
      <c r="HZ7" s="125"/>
      <c r="IA7" s="125"/>
      <c r="IB7" s="125"/>
      <c r="IC7" s="125"/>
      <c r="ID7" s="125"/>
      <c r="IE7" s="125"/>
      <c r="IF7" s="125"/>
      <c r="IG7" s="125"/>
      <c r="IH7" s="125"/>
      <c r="II7" s="125"/>
      <c r="IJ7" s="125"/>
      <c r="IK7" s="125"/>
      <c r="IL7" s="125"/>
      <c r="IM7" s="125"/>
      <c r="IN7" s="125"/>
      <c r="IO7" s="125"/>
      <c r="IP7" s="125"/>
      <c r="IQ7" s="125"/>
      <c r="IR7" s="125"/>
      <c r="IS7" s="125"/>
      <c r="IT7" s="125"/>
      <c r="IU7" s="125"/>
      <c r="IV7" s="125"/>
      <c r="IW7" s="125"/>
      <c r="IX7" s="125"/>
      <c r="IY7" s="125"/>
      <c r="IZ7" s="125"/>
      <c r="JA7" s="125"/>
      <c r="JB7" s="125"/>
      <c r="JC7" s="125"/>
      <c r="JD7" s="125"/>
      <c r="JE7" s="125"/>
      <c r="JF7" s="125"/>
      <c r="JG7" s="125"/>
      <c r="JH7" s="125"/>
      <c r="JI7" s="125"/>
      <c r="JJ7" s="125"/>
      <c r="JK7" s="125"/>
      <c r="JL7" s="125"/>
      <c r="JM7" s="125"/>
      <c r="JN7" s="125"/>
      <c r="JO7" s="125"/>
      <c r="JP7" s="125"/>
      <c r="JQ7" s="125"/>
      <c r="JR7" s="125"/>
      <c r="JS7" s="125"/>
      <c r="JT7" s="125"/>
      <c r="JU7" s="125"/>
      <c r="JV7" s="125"/>
      <c r="JW7" s="125"/>
      <c r="JX7" s="125"/>
      <c r="JY7" s="125"/>
      <c r="JZ7" s="125"/>
      <c r="KA7" s="125"/>
      <c r="KB7" s="125"/>
      <c r="KC7" s="125"/>
      <c r="KD7" s="125"/>
      <c r="KE7" s="125"/>
      <c r="KF7" s="125"/>
      <c r="KG7" s="125"/>
      <c r="KH7" s="125"/>
      <c r="KI7" s="125"/>
      <c r="KJ7" s="125"/>
      <c r="KK7" s="125"/>
      <c r="KL7" s="125"/>
      <c r="KM7" s="125"/>
      <c r="KN7" s="125"/>
      <c r="KO7" s="125"/>
      <c r="KP7" s="125"/>
      <c r="KQ7" s="125"/>
      <c r="KR7" s="125"/>
      <c r="KS7" s="125"/>
      <c r="KT7" s="125"/>
      <c r="KU7" s="125"/>
      <c r="KV7" s="125"/>
      <c r="KW7" s="125"/>
      <c r="KX7" s="125"/>
      <c r="KY7" s="125"/>
      <c r="KZ7" s="125"/>
      <c r="LA7" s="125"/>
      <c r="LB7" s="125"/>
      <c r="LC7" s="125"/>
      <c r="LD7" s="125"/>
      <c r="LE7" s="125"/>
      <c r="LF7" s="125"/>
      <c r="LG7" s="125"/>
      <c r="LH7" s="125"/>
      <c r="LI7" s="125"/>
      <c r="LJ7" s="125"/>
      <c r="LK7" s="125"/>
      <c r="LL7" s="125"/>
      <c r="LM7" s="125"/>
      <c r="LN7" s="125"/>
      <c r="LO7" s="125"/>
      <c r="LP7" s="125"/>
      <c r="LQ7" s="125"/>
      <c r="LR7" s="125"/>
      <c r="LS7" s="125"/>
      <c r="LT7" s="125"/>
      <c r="LU7" s="125"/>
      <c r="LV7" s="125"/>
      <c r="LW7" s="125"/>
      <c r="LX7" s="125"/>
      <c r="LY7" s="125"/>
      <c r="LZ7" s="125"/>
      <c r="MA7" s="125"/>
      <c r="MB7" s="125"/>
      <c r="MC7" s="125"/>
      <c r="MD7" s="125"/>
      <c r="ME7" s="125"/>
      <c r="MF7" s="125"/>
      <c r="MG7" s="125"/>
      <c r="MH7" s="125"/>
      <c r="MI7" s="125"/>
      <c r="MJ7" s="125"/>
      <c r="MK7" s="125"/>
      <c r="ML7" s="125"/>
      <c r="MM7" s="125"/>
      <c r="MN7" s="125"/>
      <c r="MO7" s="125"/>
      <c r="MP7" s="125"/>
      <c r="MQ7" s="125"/>
      <c r="MR7" s="125"/>
      <c r="MS7" s="125"/>
      <c r="MT7" s="125"/>
      <c r="MU7" s="125"/>
      <c r="MV7" s="125"/>
      <c r="MW7" s="125"/>
      <c r="MX7" s="125"/>
      <c r="MY7" s="125"/>
      <c r="MZ7" s="125"/>
      <c r="NA7" s="125"/>
      <c r="NB7" s="125"/>
      <c r="NC7" s="125"/>
      <c r="ND7" s="125"/>
      <c r="NE7" s="125"/>
      <c r="NF7" s="125"/>
      <c r="NG7" s="125"/>
      <c r="NH7" s="125"/>
      <c r="NI7" s="125"/>
      <c r="NJ7" s="125"/>
      <c r="NK7" s="125"/>
      <c r="NL7" s="125"/>
      <c r="NM7" s="125"/>
      <c r="NN7" s="125"/>
      <c r="NO7" s="125"/>
      <c r="NP7" s="125"/>
      <c r="NQ7" s="125"/>
      <c r="NR7" s="125"/>
      <c r="NS7" s="125"/>
      <c r="NT7" s="125"/>
      <c r="NU7" s="125"/>
      <c r="NV7" s="125"/>
      <c r="NW7" s="125"/>
      <c r="NX7" s="125"/>
      <c r="NY7" s="125"/>
      <c r="NZ7" s="125"/>
      <c r="OA7" s="125"/>
      <c r="OB7" s="125"/>
      <c r="OC7" s="125"/>
      <c r="OD7" s="125"/>
      <c r="OE7" s="125"/>
      <c r="OF7" s="125"/>
      <c r="OG7" s="125"/>
      <c r="OH7" s="125"/>
      <c r="OI7" s="125"/>
      <c r="OJ7" s="125"/>
      <c r="OK7" s="125"/>
      <c r="OL7" s="125"/>
      <c r="OM7" s="125"/>
      <c r="ON7" s="125"/>
      <c r="OO7" s="125"/>
      <c r="OP7" s="125"/>
      <c r="OQ7" s="125"/>
      <c r="OR7" s="125"/>
      <c r="OS7" s="125"/>
      <c r="OT7" s="125"/>
      <c r="OU7" s="125"/>
      <c r="OV7" s="125"/>
      <c r="OW7" s="125"/>
      <c r="OX7" s="125"/>
      <c r="OY7" s="125"/>
      <c r="OZ7" s="125"/>
      <c r="PA7" s="125"/>
      <c r="PB7" s="125"/>
      <c r="PC7" s="125"/>
      <c r="PD7" s="125"/>
      <c r="PE7" s="125"/>
      <c r="PF7" s="125"/>
      <c r="PG7" s="125"/>
      <c r="PH7" s="125"/>
      <c r="PI7" s="125"/>
      <c r="PJ7" s="125"/>
      <c r="PK7" s="125"/>
      <c r="PL7" s="125"/>
      <c r="PM7" s="125"/>
      <c r="PN7" s="125"/>
      <c r="PO7" s="125"/>
      <c r="PP7" s="125"/>
      <c r="PQ7" s="125"/>
      <c r="PR7" s="125"/>
      <c r="PS7" s="125"/>
      <c r="PT7" s="125"/>
      <c r="PU7" s="125"/>
      <c r="PV7" s="125"/>
      <c r="PW7" s="125"/>
      <c r="PX7" s="125"/>
      <c r="PY7" s="125"/>
      <c r="PZ7" s="125"/>
      <c r="QA7" s="125"/>
      <c r="QB7" s="125"/>
      <c r="QC7" s="125"/>
      <c r="QD7" s="125"/>
      <c r="QE7" s="125"/>
      <c r="QF7" s="125"/>
      <c r="QG7" s="125"/>
      <c r="QH7" s="125"/>
      <c r="QI7" s="125"/>
      <c r="QJ7" s="125"/>
      <c r="QK7" s="125"/>
      <c r="QL7" s="125"/>
      <c r="QM7" s="125"/>
      <c r="QN7" s="125"/>
      <c r="QO7" s="125"/>
      <c r="QP7" s="125"/>
      <c r="QQ7" s="125"/>
      <c r="QR7" s="125"/>
      <c r="QS7" s="125"/>
      <c r="QT7" s="125"/>
      <c r="QU7" s="125"/>
      <c r="QV7" s="125"/>
      <c r="QW7" s="125"/>
      <c r="QX7" s="125"/>
      <c r="QY7" s="125"/>
      <c r="QZ7" s="125"/>
      <c r="RA7" s="125"/>
      <c r="RB7" s="125"/>
      <c r="RC7" s="125"/>
      <c r="RD7" s="125"/>
      <c r="RE7" s="125"/>
      <c r="RF7" s="125"/>
      <c r="RG7" s="125"/>
      <c r="RH7" s="125"/>
      <c r="RI7" s="125"/>
      <c r="RJ7" s="125"/>
      <c r="RK7" s="125"/>
      <c r="RL7" s="125"/>
      <c r="RM7" s="125"/>
      <c r="RN7" s="125"/>
      <c r="RO7" s="125"/>
      <c r="RP7" s="125"/>
    </row>
    <row r="8" spans="1:484" s="126" customFormat="1" ht="24.95" customHeight="1" x14ac:dyDescent="0.25">
      <c r="A8" s="123">
        <v>0</v>
      </c>
      <c r="B8" s="142" t="s">
        <v>203</v>
      </c>
      <c r="C8" s="93" t="s">
        <v>107</v>
      </c>
      <c r="D8" s="93">
        <v>10</v>
      </c>
      <c r="E8" s="143" t="s">
        <v>204</v>
      </c>
      <c r="F8" s="145" t="s">
        <v>185</v>
      </c>
      <c r="G8" s="145" t="s">
        <v>20</v>
      </c>
      <c r="H8" s="144" t="s">
        <v>186</v>
      </c>
      <c r="I8" s="145" t="s">
        <v>199</v>
      </c>
      <c r="J8" s="146">
        <v>4</v>
      </c>
      <c r="K8" s="147" t="s">
        <v>200</v>
      </c>
      <c r="L8" s="93"/>
      <c r="M8" s="93" t="s">
        <v>189</v>
      </c>
      <c r="N8" s="94"/>
      <c r="O8" s="262" t="s">
        <v>205</v>
      </c>
      <c r="P8" s="270"/>
      <c r="Q8" s="271"/>
      <c r="R8" s="243">
        <v>0</v>
      </c>
      <c r="S8" s="244">
        <v>0</v>
      </c>
      <c r="T8" s="93">
        <f t="shared" si="0"/>
        <v>0</v>
      </c>
      <c r="U8" s="124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5"/>
      <c r="CF8" s="125"/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5"/>
      <c r="DU8" s="125"/>
      <c r="DV8" s="125"/>
      <c r="DW8" s="125"/>
      <c r="DX8" s="125"/>
      <c r="DY8" s="125"/>
      <c r="DZ8" s="125"/>
      <c r="EA8" s="125"/>
      <c r="EB8" s="125"/>
      <c r="EC8" s="125"/>
      <c r="ED8" s="125"/>
      <c r="EE8" s="125"/>
      <c r="EF8" s="125"/>
      <c r="EG8" s="125"/>
      <c r="EH8" s="125"/>
      <c r="EI8" s="125"/>
      <c r="EJ8" s="125"/>
      <c r="EK8" s="125"/>
      <c r="EL8" s="125"/>
      <c r="EM8" s="125"/>
      <c r="EN8" s="125"/>
      <c r="EO8" s="125"/>
      <c r="EP8" s="125"/>
      <c r="EQ8" s="125"/>
      <c r="ER8" s="125"/>
      <c r="ES8" s="125"/>
      <c r="ET8" s="125"/>
      <c r="EU8" s="125"/>
      <c r="EV8" s="125"/>
      <c r="EW8" s="125"/>
      <c r="EX8" s="125"/>
      <c r="EY8" s="125"/>
      <c r="EZ8" s="125"/>
      <c r="FA8" s="125"/>
      <c r="FB8" s="125"/>
      <c r="FC8" s="125"/>
      <c r="FD8" s="125"/>
      <c r="FE8" s="125"/>
      <c r="FF8" s="125"/>
      <c r="FG8" s="125"/>
      <c r="FH8" s="125"/>
      <c r="FI8" s="125"/>
      <c r="FJ8" s="125"/>
      <c r="FK8" s="125"/>
      <c r="FL8" s="125"/>
      <c r="FM8" s="125"/>
      <c r="FN8" s="125"/>
      <c r="FO8" s="125"/>
      <c r="FP8" s="125"/>
      <c r="FQ8" s="125"/>
      <c r="FR8" s="125"/>
      <c r="FS8" s="125"/>
      <c r="FT8" s="125"/>
      <c r="FU8" s="125"/>
      <c r="FV8" s="125"/>
      <c r="FW8" s="125"/>
      <c r="FX8" s="125"/>
      <c r="FY8" s="125"/>
      <c r="FZ8" s="125"/>
      <c r="GA8" s="125"/>
      <c r="GB8" s="125"/>
      <c r="GC8" s="125"/>
      <c r="GD8" s="125"/>
      <c r="GE8" s="125"/>
      <c r="GF8" s="125"/>
      <c r="GG8" s="125"/>
      <c r="GH8" s="125"/>
      <c r="GI8" s="125"/>
      <c r="GJ8" s="125"/>
      <c r="GK8" s="125"/>
      <c r="GL8" s="125"/>
      <c r="GM8" s="125"/>
      <c r="GN8" s="125"/>
      <c r="GO8" s="125"/>
      <c r="GP8" s="125"/>
      <c r="GQ8" s="125"/>
      <c r="GR8" s="125"/>
      <c r="GS8" s="125"/>
      <c r="GT8" s="125"/>
      <c r="GU8" s="125"/>
      <c r="GV8" s="125"/>
      <c r="GW8" s="125"/>
      <c r="GX8" s="125"/>
      <c r="GY8" s="125"/>
      <c r="GZ8" s="125"/>
      <c r="HA8" s="125"/>
      <c r="HB8" s="125"/>
      <c r="HC8" s="125"/>
      <c r="HD8" s="125"/>
      <c r="HE8" s="125"/>
      <c r="HF8" s="125"/>
      <c r="HG8" s="125"/>
      <c r="HH8" s="125"/>
      <c r="HI8" s="125"/>
      <c r="HJ8" s="125"/>
      <c r="HK8" s="125"/>
      <c r="HL8" s="125"/>
      <c r="HM8" s="125"/>
      <c r="HN8" s="125"/>
      <c r="HO8" s="125"/>
      <c r="HP8" s="125"/>
      <c r="HQ8" s="125"/>
      <c r="HR8" s="125"/>
      <c r="HS8" s="125"/>
      <c r="HT8" s="125"/>
      <c r="HU8" s="125"/>
      <c r="HV8" s="125"/>
      <c r="HW8" s="125"/>
      <c r="HX8" s="125"/>
      <c r="HY8" s="125"/>
      <c r="HZ8" s="125"/>
      <c r="IA8" s="125"/>
      <c r="IB8" s="125"/>
      <c r="IC8" s="125"/>
      <c r="ID8" s="125"/>
      <c r="IE8" s="125"/>
      <c r="IF8" s="125"/>
      <c r="IG8" s="125"/>
      <c r="IH8" s="125"/>
      <c r="II8" s="125"/>
      <c r="IJ8" s="125"/>
      <c r="IK8" s="125"/>
      <c r="IL8" s="125"/>
      <c r="IM8" s="125"/>
      <c r="IN8" s="125"/>
      <c r="IO8" s="125"/>
      <c r="IP8" s="125"/>
      <c r="IQ8" s="125"/>
      <c r="IR8" s="125"/>
      <c r="IS8" s="125"/>
      <c r="IT8" s="125"/>
      <c r="IU8" s="125"/>
      <c r="IV8" s="125"/>
      <c r="IW8" s="125"/>
      <c r="IX8" s="125"/>
      <c r="IY8" s="125"/>
      <c r="IZ8" s="125"/>
      <c r="JA8" s="125"/>
      <c r="JB8" s="125"/>
      <c r="JC8" s="125"/>
      <c r="JD8" s="125"/>
      <c r="JE8" s="125"/>
      <c r="JF8" s="125"/>
      <c r="JG8" s="125"/>
      <c r="JH8" s="125"/>
      <c r="JI8" s="125"/>
      <c r="JJ8" s="125"/>
      <c r="JK8" s="125"/>
      <c r="JL8" s="125"/>
      <c r="JM8" s="125"/>
      <c r="JN8" s="125"/>
      <c r="JO8" s="125"/>
      <c r="JP8" s="125"/>
      <c r="JQ8" s="125"/>
      <c r="JR8" s="125"/>
      <c r="JS8" s="125"/>
      <c r="JT8" s="125"/>
      <c r="JU8" s="125"/>
      <c r="JV8" s="125"/>
      <c r="JW8" s="125"/>
      <c r="JX8" s="125"/>
      <c r="JY8" s="125"/>
      <c r="JZ8" s="125"/>
      <c r="KA8" s="125"/>
      <c r="KB8" s="125"/>
      <c r="KC8" s="125"/>
      <c r="KD8" s="125"/>
      <c r="KE8" s="125"/>
      <c r="KF8" s="125"/>
      <c r="KG8" s="125"/>
      <c r="KH8" s="125"/>
      <c r="KI8" s="125"/>
      <c r="KJ8" s="125"/>
      <c r="KK8" s="125"/>
      <c r="KL8" s="125"/>
      <c r="KM8" s="125"/>
      <c r="KN8" s="125"/>
      <c r="KO8" s="125"/>
      <c r="KP8" s="125"/>
      <c r="KQ8" s="125"/>
      <c r="KR8" s="125"/>
      <c r="KS8" s="125"/>
      <c r="KT8" s="125"/>
      <c r="KU8" s="125"/>
      <c r="KV8" s="125"/>
      <c r="KW8" s="125"/>
      <c r="KX8" s="125"/>
      <c r="KY8" s="125"/>
      <c r="KZ8" s="125"/>
      <c r="LA8" s="125"/>
      <c r="LB8" s="125"/>
      <c r="LC8" s="125"/>
      <c r="LD8" s="125"/>
      <c r="LE8" s="125"/>
      <c r="LF8" s="125"/>
      <c r="LG8" s="125"/>
      <c r="LH8" s="125"/>
      <c r="LI8" s="125"/>
      <c r="LJ8" s="125"/>
      <c r="LK8" s="125"/>
      <c r="LL8" s="125"/>
      <c r="LM8" s="125"/>
      <c r="LN8" s="125"/>
      <c r="LO8" s="125"/>
      <c r="LP8" s="125"/>
      <c r="LQ8" s="125"/>
      <c r="LR8" s="125"/>
      <c r="LS8" s="125"/>
      <c r="LT8" s="125"/>
      <c r="LU8" s="125"/>
      <c r="LV8" s="125"/>
      <c r="LW8" s="125"/>
      <c r="LX8" s="125"/>
      <c r="LY8" s="125"/>
      <c r="LZ8" s="125"/>
      <c r="MA8" s="125"/>
      <c r="MB8" s="125"/>
      <c r="MC8" s="125"/>
      <c r="MD8" s="125"/>
      <c r="ME8" s="125"/>
      <c r="MF8" s="125"/>
      <c r="MG8" s="125"/>
      <c r="MH8" s="125"/>
      <c r="MI8" s="125"/>
      <c r="MJ8" s="125"/>
      <c r="MK8" s="125"/>
      <c r="ML8" s="125"/>
      <c r="MM8" s="125"/>
      <c r="MN8" s="125"/>
      <c r="MO8" s="125"/>
      <c r="MP8" s="125"/>
      <c r="MQ8" s="125"/>
      <c r="MR8" s="125"/>
      <c r="MS8" s="125"/>
      <c r="MT8" s="125"/>
      <c r="MU8" s="125"/>
      <c r="MV8" s="125"/>
      <c r="MW8" s="125"/>
      <c r="MX8" s="125"/>
      <c r="MY8" s="125"/>
      <c r="MZ8" s="125"/>
      <c r="NA8" s="125"/>
      <c r="NB8" s="125"/>
      <c r="NC8" s="125"/>
      <c r="ND8" s="125"/>
      <c r="NE8" s="125"/>
      <c r="NF8" s="125"/>
      <c r="NG8" s="125"/>
      <c r="NH8" s="125"/>
      <c r="NI8" s="125"/>
      <c r="NJ8" s="125"/>
      <c r="NK8" s="125"/>
      <c r="NL8" s="125"/>
      <c r="NM8" s="125"/>
      <c r="NN8" s="125"/>
      <c r="NO8" s="125"/>
      <c r="NP8" s="125"/>
      <c r="NQ8" s="125"/>
      <c r="NR8" s="125"/>
      <c r="NS8" s="125"/>
      <c r="NT8" s="125"/>
      <c r="NU8" s="125"/>
      <c r="NV8" s="125"/>
      <c r="NW8" s="125"/>
      <c r="NX8" s="125"/>
      <c r="NY8" s="125"/>
      <c r="NZ8" s="125"/>
      <c r="OA8" s="125"/>
      <c r="OB8" s="125"/>
      <c r="OC8" s="125"/>
      <c r="OD8" s="125"/>
      <c r="OE8" s="125"/>
      <c r="OF8" s="125"/>
      <c r="OG8" s="125"/>
      <c r="OH8" s="125"/>
      <c r="OI8" s="125"/>
      <c r="OJ8" s="125"/>
      <c r="OK8" s="125"/>
      <c r="OL8" s="125"/>
      <c r="OM8" s="125"/>
      <c r="ON8" s="125"/>
      <c r="OO8" s="125"/>
      <c r="OP8" s="125"/>
      <c r="OQ8" s="125"/>
      <c r="OR8" s="125"/>
      <c r="OS8" s="125"/>
      <c r="OT8" s="125"/>
      <c r="OU8" s="125"/>
      <c r="OV8" s="125"/>
      <c r="OW8" s="125"/>
      <c r="OX8" s="125"/>
      <c r="OY8" s="125"/>
      <c r="OZ8" s="125"/>
      <c r="PA8" s="125"/>
      <c r="PB8" s="125"/>
      <c r="PC8" s="125"/>
      <c r="PD8" s="125"/>
      <c r="PE8" s="125"/>
      <c r="PF8" s="125"/>
      <c r="PG8" s="125"/>
      <c r="PH8" s="125"/>
      <c r="PI8" s="125"/>
      <c r="PJ8" s="125"/>
      <c r="PK8" s="125"/>
      <c r="PL8" s="125"/>
      <c r="PM8" s="125"/>
      <c r="PN8" s="125"/>
      <c r="PO8" s="125"/>
      <c r="PP8" s="125"/>
      <c r="PQ8" s="125"/>
      <c r="PR8" s="125"/>
      <c r="PS8" s="125"/>
      <c r="PT8" s="125"/>
      <c r="PU8" s="125"/>
      <c r="PV8" s="125"/>
      <c r="PW8" s="125"/>
      <c r="PX8" s="125"/>
      <c r="PY8" s="125"/>
      <c r="PZ8" s="125"/>
      <c r="QA8" s="125"/>
      <c r="QB8" s="125"/>
      <c r="QC8" s="125"/>
      <c r="QD8" s="125"/>
      <c r="QE8" s="125"/>
      <c r="QF8" s="125"/>
      <c r="QG8" s="125"/>
      <c r="QH8" s="125"/>
      <c r="QI8" s="125"/>
      <c r="QJ8" s="125"/>
      <c r="QK8" s="125"/>
      <c r="QL8" s="125"/>
      <c r="QM8" s="125"/>
      <c r="QN8" s="125"/>
      <c r="QO8" s="125"/>
      <c r="QP8" s="125"/>
      <c r="QQ8" s="125"/>
      <c r="QR8" s="125"/>
      <c r="QS8" s="125"/>
      <c r="QT8" s="125"/>
      <c r="QU8" s="125"/>
      <c r="QV8" s="125"/>
      <c r="QW8" s="125"/>
      <c r="QX8" s="125"/>
      <c r="QY8" s="125"/>
      <c r="QZ8" s="125"/>
      <c r="RA8" s="125"/>
      <c r="RB8" s="125"/>
      <c r="RC8" s="125"/>
      <c r="RD8" s="125"/>
      <c r="RE8" s="125"/>
      <c r="RF8" s="125"/>
      <c r="RG8" s="125"/>
      <c r="RH8" s="125"/>
      <c r="RI8" s="125"/>
      <c r="RJ8" s="125"/>
      <c r="RK8" s="125"/>
      <c r="RL8" s="125"/>
      <c r="RM8" s="125"/>
      <c r="RN8" s="125"/>
      <c r="RO8" s="125"/>
      <c r="RP8" s="125"/>
    </row>
    <row r="9" spans="1:484" s="126" customFormat="1" ht="24.95" customHeight="1" x14ac:dyDescent="0.25">
      <c r="A9" s="123">
        <v>0</v>
      </c>
      <c r="B9" s="142" t="s">
        <v>206</v>
      </c>
      <c r="C9" s="93" t="s">
        <v>107</v>
      </c>
      <c r="D9" s="93">
        <v>10</v>
      </c>
      <c r="E9" s="143" t="s">
        <v>204</v>
      </c>
      <c r="F9" s="145" t="s">
        <v>185</v>
      </c>
      <c r="G9" s="145" t="s">
        <v>20</v>
      </c>
      <c r="H9" s="144" t="s">
        <v>186</v>
      </c>
      <c r="I9" s="145" t="s">
        <v>199</v>
      </c>
      <c r="J9" s="146">
        <v>4</v>
      </c>
      <c r="K9" s="147" t="s">
        <v>200</v>
      </c>
      <c r="L9" s="93"/>
      <c r="M9" s="93" t="s">
        <v>189</v>
      </c>
      <c r="N9" s="94"/>
      <c r="O9" s="262" t="s">
        <v>205</v>
      </c>
      <c r="P9" s="270"/>
      <c r="Q9" s="271"/>
      <c r="R9" s="243">
        <v>0</v>
      </c>
      <c r="S9" s="244">
        <v>0</v>
      </c>
      <c r="T9" s="93">
        <f t="shared" si="0"/>
        <v>0</v>
      </c>
      <c r="U9" s="124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5"/>
      <c r="BP9" s="125"/>
      <c r="BQ9" s="125"/>
      <c r="BR9" s="125"/>
      <c r="BS9" s="125"/>
      <c r="BT9" s="125"/>
      <c r="BU9" s="125"/>
      <c r="BV9" s="125"/>
      <c r="BW9" s="125"/>
      <c r="BX9" s="125"/>
      <c r="BY9" s="125"/>
      <c r="BZ9" s="125"/>
      <c r="CA9" s="125"/>
      <c r="CB9" s="125"/>
      <c r="CC9" s="125"/>
      <c r="CD9" s="125"/>
      <c r="CE9" s="125"/>
      <c r="CF9" s="125"/>
      <c r="CG9" s="125"/>
      <c r="CH9" s="125"/>
      <c r="CI9" s="125"/>
      <c r="CJ9" s="125"/>
      <c r="CK9" s="125"/>
      <c r="CL9" s="125"/>
      <c r="CM9" s="125"/>
      <c r="CN9" s="125"/>
      <c r="CO9" s="125"/>
      <c r="CP9" s="125"/>
      <c r="CQ9" s="125"/>
      <c r="CR9" s="125"/>
      <c r="CS9" s="125"/>
      <c r="CT9" s="125"/>
      <c r="CU9" s="125"/>
      <c r="CV9" s="125"/>
      <c r="CW9" s="125"/>
      <c r="CX9" s="125"/>
      <c r="CY9" s="125"/>
      <c r="CZ9" s="125"/>
      <c r="DA9" s="125"/>
      <c r="DB9" s="125"/>
      <c r="DC9" s="125"/>
      <c r="DD9" s="125"/>
      <c r="DE9" s="125"/>
      <c r="DF9" s="125"/>
      <c r="DG9" s="125"/>
      <c r="DH9" s="125"/>
      <c r="DI9" s="125"/>
      <c r="DJ9" s="125"/>
      <c r="DK9" s="125"/>
      <c r="DL9" s="125"/>
      <c r="DM9" s="125"/>
      <c r="DN9" s="125"/>
      <c r="DO9" s="125"/>
      <c r="DP9" s="125"/>
      <c r="DQ9" s="125"/>
      <c r="DR9" s="125"/>
      <c r="DS9" s="125"/>
      <c r="DT9" s="125"/>
      <c r="DU9" s="125"/>
      <c r="DV9" s="125"/>
      <c r="DW9" s="125"/>
      <c r="DX9" s="125"/>
      <c r="DY9" s="125"/>
      <c r="DZ9" s="125"/>
      <c r="EA9" s="125"/>
      <c r="EB9" s="125"/>
      <c r="EC9" s="125"/>
      <c r="ED9" s="125"/>
      <c r="EE9" s="125"/>
      <c r="EF9" s="125"/>
      <c r="EG9" s="125"/>
      <c r="EH9" s="125"/>
      <c r="EI9" s="125"/>
      <c r="EJ9" s="125"/>
      <c r="EK9" s="125"/>
      <c r="EL9" s="125"/>
      <c r="EM9" s="125"/>
      <c r="EN9" s="125"/>
      <c r="EO9" s="125"/>
      <c r="EP9" s="125"/>
      <c r="EQ9" s="125"/>
      <c r="ER9" s="125"/>
      <c r="ES9" s="125"/>
      <c r="ET9" s="125"/>
      <c r="EU9" s="125"/>
      <c r="EV9" s="125"/>
      <c r="EW9" s="125"/>
      <c r="EX9" s="125"/>
      <c r="EY9" s="125"/>
      <c r="EZ9" s="125"/>
      <c r="FA9" s="125"/>
      <c r="FB9" s="125"/>
      <c r="FC9" s="125"/>
      <c r="FD9" s="125"/>
      <c r="FE9" s="125"/>
      <c r="FF9" s="125"/>
      <c r="FG9" s="125"/>
      <c r="FH9" s="125"/>
      <c r="FI9" s="125"/>
      <c r="FJ9" s="125"/>
      <c r="FK9" s="125"/>
      <c r="FL9" s="125"/>
      <c r="FM9" s="125"/>
      <c r="FN9" s="125"/>
      <c r="FO9" s="125"/>
      <c r="FP9" s="125"/>
      <c r="FQ9" s="125"/>
      <c r="FR9" s="125"/>
      <c r="FS9" s="125"/>
      <c r="FT9" s="125"/>
      <c r="FU9" s="125"/>
      <c r="FV9" s="125"/>
      <c r="FW9" s="125"/>
      <c r="FX9" s="125"/>
      <c r="FY9" s="125"/>
      <c r="FZ9" s="125"/>
      <c r="GA9" s="125"/>
      <c r="GB9" s="125"/>
      <c r="GC9" s="125"/>
      <c r="GD9" s="125"/>
      <c r="GE9" s="125"/>
      <c r="GF9" s="125"/>
      <c r="GG9" s="125"/>
      <c r="GH9" s="125"/>
      <c r="GI9" s="125"/>
      <c r="GJ9" s="125"/>
      <c r="GK9" s="125"/>
      <c r="GL9" s="125"/>
      <c r="GM9" s="125"/>
      <c r="GN9" s="125"/>
      <c r="GO9" s="125"/>
      <c r="GP9" s="125"/>
      <c r="GQ9" s="125"/>
      <c r="GR9" s="125"/>
      <c r="GS9" s="125"/>
      <c r="GT9" s="125"/>
      <c r="GU9" s="125"/>
      <c r="GV9" s="125"/>
      <c r="GW9" s="125"/>
      <c r="GX9" s="125"/>
      <c r="GY9" s="125"/>
      <c r="GZ9" s="125"/>
      <c r="HA9" s="125"/>
      <c r="HB9" s="125"/>
      <c r="HC9" s="125"/>
      <c r="HD9" s="125"/>
      <c r="HE9" s="125"/>
      <c r="HF9" s="125"/>
      <c r="HG9" s="125"/>
      <c r="HH9" s="125"/>
      <c r="HI9" s="125"/>
      <c r="HJ9" s="125"/>
      <c r="HK9" s="125"/>
      <c r="HL9" s="125"/>
      <c r="HM9" s="125"/>
      <c r="HN9" s="125"/>
      <c r="HO9" s="125"/>
      <c r="HP9" s="125"/>
      <c r="HQ9" s="125"/>
      <c r="HR9" s="125"/>
      <c r="HS9" s="125"/>
      <c r="HT9" s="125"/>
      <c r="HU9" s="125"/>
      <c r="HV9" s="125"/>
      <c r="HW9" s="125"/>
      <c r="HX9" s="125"/>
      <c r="HY9" s="125"/>
      <c r="HZ9" s="125"/>
      <c r="IA9" s="125"/>
      <c r="IB9" s="125"/>
      <c r="IC9" s="125"/>
      <c r="ID9" s="125"/>
      <c r="IE9" s="125"/>
      <c r="IF9" s="125"/>
      <c r="IG9" s="125"/>
      <c r="IH9" s="125"/>
      <c r="II9" s="125"/>
      <c r="IJ9" s="125"/>
      <c r="IK9" s="125"/>
      <c r="IL9" s="125"/>
      <c r="IM9" s="125"/>
      <c r="IN9" s="125"/>
      <c r="IO9" s="125"/>
      <c r="IP9" s="125"/>
      <c r="IQ9" s="125"/>
      <c r="IR9" s="125"/>
      <c r="IS9" s="125"/>
      <c r="IT9" s="125"/>
      <c r="IU9" s="125"/>
      <c r="IV9" s="125"/>
      <c r="IW9" s="125"/>
      <c r="IX9" s="125"/>
      <c r="IY9" s="125"/>
      <c r="IZ9" s="125"/>
      <c r="JA9" s="125"/>
      <c r="JB9" s="125"/>
      <c r="JC9" s="125"/>
      <c r="JD9" s="125"/>
      <c r="JE9" s="125"/>
      <c r="JF9" s="125"/>
      <c r="JG9" s="125"/>
      <c r="JH9" s="125"/>
      <c r="JI9" s="125"/>
      <c r="JJ9" s="125"/>
      <c r="JK9" s="125"/>
      <c r="JL9" s="125"/>
      <c r="JM9" s="125"/>
      <c r="JN9" s="125"/>
      <c r="JO9" s="125"/>
      <c r="JP9" s="125"/>
      <c r="JQ9" s="125"/>
      <c r="JR9" s="125"/>
      <c r="JS9" s="125"/>
      <c r="JT9" s="125"/>
      <c r="JU9" s="125"/>
      <c r="JV9" s="125"/>
      <c r="JW9" s="125"/>
      <c r="JX9" s="125"/>
      <c r="JY9" s="125"/>
      <c r="JZ9" s="125"/>
      <c r="KA9" s="125"/>
      <c r="KB9" s="125"/>
      <c r="KC9" s="125"/>
      <c r="KD9" s="125"/>
      <c r="KE9" s="125"/>
      <c r="KF9" s="125"/>
      <c r="KG9" s="125"/>
      <c r="KH9" s="125"/>
      <c r="KI9" s="125"/>
      <c r="KJ9" s="125"/>
      <c r="KK9" s="125"/>
      <c r="KL9" s="125"/>
      <c r="KM9" s="125"/>
      <c r="KN9" s="125"/>
      <c r="KO9" s="125"/>
      <c r="KP9" s="125"/>
      <c r="KQ9" s="125"/>
      <c r="KR9" s="125"/>
      <c r="KS9" s="125"/>
      <c r="KT9" s="125"/>
      <c r="KU9" s="125"/>
      <c r="KV9" s="125"/>
      <c r="KW9" s="125"/>
      <c r="KX9" s="125"/>
      <c r="KY9" s="125"/>
      <c r="KZ9" s="125"/>
      <c r="LA9" s="125"/>
      <c r="LB9" s="125"/>
      <c r="LC9" s="125"/>
      <c r="LD9" s="125"/>
      <c r="LE9" s="125"/>
      <c r="LF9" s="125"/>
      <c r="LG9" s="125"/>
      <c r="LH9" s="125"/>
      <c r="LI9" s="125"/>
      <c r="LJ9" s="125"/>
      <c r="LK9" s="125"/>
      <c r="LL9" s="125"/>
      <c r="LM9" s="125"/>
      <c r="LN9" s="125"/>
      <c r="LO9" s="125"/>
      <c r="LP9" s="125"/>
      <c r="LQ9" s="125"/>
      <c r="LR9" s="125"/>
      <c r="LS9" s="125"/>
      <c r="LT9" s="125"/>
      <c r="LU9" s="125"/>
      <c r="LV9" s="125"/>
      <c r="LW9" s="125"/>
      <c r="LX9" s="125"/>
      <c r="LY9" s="125"/>
      <c r="LZ9" s="125"/>
      <c r="MA9" s="125"/>
      <c r="MB9" s="125"/>
      <c r="MC9" s="125"/>
      <c r="MD9" s="125"/>
      <c r="ME9" s="125"/>
      <c r="MF9" s="125"/>
      <c r="MG9" s="125"/>
      <c r="MH9" s="125"/>
      <c r="MI9" s="125"/>
      <c r="MJ9" s="125"/>
      <c r="MK9" s="125"/>
      <c r="ML9" s="125"/>
      <c r="MM9" s="125"/>
      <c r="MN9" s="125"/>
      <c r="MO9" s="125"/>
      <c r="MP9" s="125"/>
      <c r="MQ9" s="125"/>
      <c r="MR9" s="125"/>
      <c r="MS9" s="125"/>
      <c r="MT9" s="125"/>
      <c r="MU9" s="125"/>
      <c r="MV9" s="125"/>
      <c r="MW9" s="125"/>
      <c r="MX9" s="125"/>
      <c r="MY9" s="125"/>
      <c r="MZ9" s="125"/>
      <c r="NA9" s="125"/>
      <c r="NB9" s="125"/>
      <c r="NC9" s="125"/>
      <c r="ND9" s="125"/>
      <c r="NE9" s="125"/>
      <c r="NF9" s="125"/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5"/>
      <c r="NR9" s="125"/>
      <c r="NS9" s="125"/>
      <c r="NT9" s="125"/>
      <c r="NU9" s="125"/>
      <c r="NV9" s="125"/>
      <c r="NW9" s="125"/>
      <c r="NX9" s="125"/>
      <c r="NY9" s="125"/>
      <c r="NZ9" s="125"/>
      <c r="OA9" s="125"/>
      <c r="OB9" s="125"/>
      <c r="OC9" s="125"/>
      <c r="OD9" s="125"/>
      <c r="OE9" s="125"/>
      <c r="OF9" s="125"/>
      <c r="OG9" s="125"/>
      <c r="OH9" s="125"/>
      <c r="OI9" s="125"/>
      <c r="OJ9" s="125"/>
      <c r="OK9" s="125"/>
      <c r="OL9" s="125"/>
      <c r="OM9" s="125"/>
      <c r="ON9" s="125"/>
      <c r="OO9" s="125"/>
      <c r="OP9" s="125"/>
      <c r="OQ9" s="125"/>
      <c r="OR9" s="125"/>
      <c r="OS9" s="125"/>
      <c r="OT9" s="125"/>
      <c r="OU9" s="125"/>
      <c r="OV9" s="125"/>
      <c r="OW9" s="125"/>
      <c r="OX9" s="125"/>
      <c r="OY9" s="125"/>
      <c r="OZ9" s="125"/>
      <c r="PA9" s="125"/>
      <c r="PB9" s="125"/>
      <c r="PC9" s="125"/>
      <c r="PD9" s="125"/>
      <c r="PE9" s="125"/>
      <c r="PF9" s="125"/>
      <c r="PG9" s="125"/>
      <c r="PH9" s="125"/>
      <c r="PI9" s="125"/>
      <c r="PJ9" s="125"/>
      <c r="PK9" s="125"/>
      <c r="PL9" s="125"/>
      <c r="PM9" s="125"/>
      <c r="PN9" s="125"/>
      <c r="PO9" s="125"/>
      <c r="PP9" s="125"/>
      <c r="PQ9" s="125"/>
      <c r="PR9" s="125"/>
      <c r="PS9" s="125"/>
      <c r="PT9" s="125"/>
      <c r="PU9" s="125"/>
      <c r="PV9" s="125"/>
      <c r="PW9" s="125"/>
      <c r="PX9" s="125"/>
      <c r="PY9" s="125"/>
      <c r="PZ9" s="125"/>
      <c r="QA9" s="125"/>
      <c r="QB9" s="125"/>
      <c r="QC9" s="125"/>
      <c r="QD9" s="125"/>
      <c r="QE9" s="125"/>
      <c r="QF9" s="125"/>
      <c r="QG9" s="125"/>
      <c r="QH9" s="125"/>
      <c r="QI9" s="125"/>
      <c r="QJ9" s="125"/>
      <c r="QK9" s="125"/>
      <c r="QL9" s="125"/>
      <c r="QM9" s="125"/>
      <c r="QN9" s="125"/>
      <c r="QO9" s="125"/>
      <c r="QP9" s="125"/>
      <c r="QQ9" s="125"/>
      <c r="QR9" s="125"/>
      <c r="QS9" s="125"/>
      <c r="QT9" s="125"/>
      <c r="QU9" s="125"/>
      <c r="QV9" s="125"/>
      <c r="QW9" s="125"/>
      <c r="QX9" s="125"/>
      <c r="QY9" s="125"/>
      <c r="QZ9" s="125"/>
      <c r="RA9" s="125"/>
      <c r="RB9" s="125"/>
      <c r="RC9" s="125"/>
      <c r="RD9" s="125"/>
      <c r="RE9" s="125"/>
      <c r="RF9" s="125"/>
      <c r="RG9" s="125"/>
      <c r="RH9" s="125"/>
      <c r="RI9" s="125"/>
      <c r="RJ9" s="125"/>
      <c r="RK9" s="125"/>
      <c r="RL9" s="125"/>
      <c r="RM9" s="125"/>
      <c r="RN9" s="125"/>
      <c r="RO9" s="125"/>
      <c r="RP9" s="125"/>
    </row>
    <row r="10" spans="1:484" s="126" customFormat="1" ht="24.95" customHeight="1" x14ac:dyDescent="0.25">
      <c r="A10" s="123">
        <v>0</v>
      </c>
      <c r="B10" s="142" t="s">
        <v>207</v>
      </c>
      <c r="C10" s="93" t="s">
        <v>107</v>
      </c>
      <c r="D10" s="93">
        <v>10</v>
      </c>
      <c r="E10" s="143" t="s">
        <v>204</v>
      </c>
      <c r="F10" s="145" t="s">
        <v>185</v>
      </c>
      <c r="G10" s="145" t="s">
        <v>20</v>
      </c>
      <c r="H10" s="144" t="s">
        <v>186</v>
      </c>
      <c r="I10" s="145" t="s">
        <v>199</v>
      </c>
      <c r="J10" s="146">
        <v>4</v>
      </c>
      <c r="K10" s="147" t="s">
        <v>200</v>
      </c>
      <c r="L10" s="93"/>
      <c r="M10" s="93" t="s">
        <v>189</v>
      </c>
      <c r="N10" s="94"/>
      <c r="O10" s="262" t="s">
        <v>205</v>
      </c>
      <c r="P10" s="270"/>
      <c r="Q10" s="271"/>
      <c r="R10" s="243">
        <v>0</v>
      </c>
      <c r="S10" s="244">
        <v>0</v>
      </c>
      <c r="T10" s="93">
        <f t="shared" si="0"/>
        <v>0</v>
      </c>
      <c r="U10" s="124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/>
      <c r="BX10" s="125"/>
      <c r="BY10" s="125"/>
      <c r="BZ10" s="125"/>
      <c r="CA10" s="125"/>
      <c r="CB10" s="125"/>
      <c r="CC10" s="125"/>
      <c r="CD10" s="125"/>
      <c r="CE10" s="125"/>
      <c r="CF10" s="125"/>
      <c r="CG10" s="125"/>
      <c r="CH10" s="125"/>
      <c r="CI10" s="125"/>
      <c r="CJ10" s="125"/>
      <c r="CK10" s="125"/>
      <c r="CL10" s="125"/>
      <c r="CM10" s="125"/>
      <c r="CN10" s="125"/>
      <c r="CO10" s="125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5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  <c r="DL10" s="125"/>
      <c r="DM10" s="125"/>
      <c r="DN10" s="125"/>
      <c r="DO10" s="125"/>
      <c r="DP10" s="125"/>
      <c r="DQ10" s="125"/>
      <c r="DR10" s="125"/>
      <c r="DS10" s="125"/>
      <c r="DT10" s="125"/>
      <c r="DU10" s="125"/>
      <c r="DV10" s="125"/>
      <c r="DW10" s="125"/>
      <c r="DX10" s="125"/>
      <c r="DY10" s="125"/>
      <c r="DZ10" s="125"/>
      <c r="EA10" s="125"/>
      <c r="EB10" s="125"/>
      <c r="EC10" s="125"/>
      <c r="ED10" s="125"/>
      <c r="EE10" s="125"/>
      <c r="EF10" s="125"/>
      <c r="EG10" s="125"/>
      <c r="EH10" s="125"/>
      <c r="EI10" s="125"/>
      <c r="EJ10" s="125"/>
      <c r="EK10" s="125"/>
      <c r="EL10" s="125"/>
      <c r="EM10" s="125"/>
      <c r="EN10" s="125"/>
      <c r="EO10" s="125"/>
      <c r="EP10" s="125"/>
      <c r="EQ10" s="125"/>
      <c r="ER10" s="125"/>
      <c r="ES10" s="125"/>
      <c r="ET10" s="125"/>
      <c r="EU10" s="125"/>
      <c r="EV10" s="125"/>
      <c r="EW10" s="125"/>
      <c r="EX10" s="125"/>
      <c r="EY10" s="125"/>
      <c r="EZ10" s="125"/>
      <c r="FA10" s="125"/>
      <c r="FB10" s="125"/>
      <c r="FC10" s="125"/>
      <c r="FD10" s="125"/>
      <c r="FE10" s="125"/>
      <c r="FF10" s="125"/>
      <c r="FG10" s="125"/>
      <c r="FH10" s="125"/>
      <c r="FI10" s="125"/>
      <c r="FJ10" s="125"/>
      <c r="FK10" s="125"/>
      <c r="FL10" s="125"/>
      <c r="FM10" s="125"/>
      <c r="FN10" s="125"/>
      <c r="FO10" s="125"/>
      <c r="FP10" s="125"/>
      <c r="FQ10" s="125"/>
      <c r="FR10" s="125"/>
      <c r="FS10" s="125"/>
      <c r="FT10" s="125"/>
      <c r="FU10" s="125"/>
      <c r="FV10" s="125"/>
      <c r="FW10" s="125"/>
      <c r="FX10" s="125"/>
      <c r="FY10" s="125"/>
      <c r="FZ10" s="125"/>
      <c r="GA10" s="125"/>
      <c r="GB10" s="125"/>
      <c r="GC10" s="125"/>
      <c r="GD10" s="125"/>
      <c r="GE10" s="125"/>
      <c r="GF10" s="125"/>
      <c r="GG10" s="125"/>
      <c r="GH10" s="125"/>
      <c r="GI10" s="125"/>
      <c r="GJ10" s="125"/>
      <c r="GK10" s="125"/>
      <c r="GL10" s="125"/>
      <c r="GM10" s="125"/>
      <c r="GN10" s="125"/>
      <c r="GO10" s="125"/>
      <c r="GP10" s="125"/>
      <c r="GQ10" s="125"/>
      <c r="GR10" s="125"/>
      <c r="GS10" s="125"/>
      <c r="GT10" s="125"/>
      <c r="GU10" s="125"/>
      <c r="GV10" s="125"/>
      <c r="GW10" s="125"/>
      <c r="GX10" s="125"/>
      <c r="GY10" s="125"/>
      <c r="GZ10" s="125"/>
      <c r="HA10" s="125"/>
      <c r="HB10" s="125"/>
      <c r="HC10" s="125"/>
      <c r="HD10" s="125"/>
      <c r="HE10" s="125"/>
      <c r="HF10" s="125"/>
      <c r="HG10" s="125"/>
      <c r="HH10" s="125"/>
      <c r="HI10" s="125"/>
      <c r="HJ10" s="125"/>
      <c r="HK10" s="125"/>
      <c r="HL10" s="125"/>
      <c r="HM10" s="125"/>
      <c r="HN10" s="125"/>
      <c r="HO10" s="125"/>
      <c r="HP10" s="125"/>
      <c r="HQ10" s="125"/>
      <c r="HR10" s="125"/>
      <c r="HS10" s="125"/>
      <c r="HT10" s="125"/>
      <c r="HU10" s="125"/>
      <c r="HV10" s="125"/>
      <c r="HW10" s="125"/>
      <c r="HX10" s="125"/>
      <c r="HY10" s="125"/>
      <c r="HZ10" s="125"/>
      <c r="IA10" s="125"/>
      <c r="IB10" s="125"/>
      <c r="IC10" s="125"/>
      <c r="ID10" s="125"/>
      <c r="IE10" s="125"/>
      <c r="IF10" s="125"/>
      <c r="IG10" s="125"/>
      <c r="IH10" s="125"/>
      <c r="II10" s="125"/>
      <c r="IJ10" s="125"/>
      <c r="IK10" s="125"/>
      <c r="IL10" s="125"/>
      <c r="IM10" s="125"/>
      <c r="IN10" s="125"/>
      <c r="IO10" s="125"/>
      <c r="IP10" s="125"/>
      <c r="IQ10" s="125"/>
      <c r="IR10" s="125"/>
      <c r="IS10" s="125"/>
      <c r="IT10" s="125"/>
      <c r="IU10" s="125"/>
      <c r="IV10" s="125"/>
      <c r="IW10" s="125"/>
      <c r="IX10" s="125"/>
      <c r="IY10" s="125"/>
      <c r="IZ10" s="125"/>
      <c r="JA10" s="125"/>
      <c r="JB10" s="125"/>
      <c r="JC10" s="125"/>
      <c r="JD10" s="125"/>
      <c r="JE10" s="125"/>
      <c r="JF10" s="125"/>
      <c r="JG10" s="125"/>
      <c r="JH10" s="125"/>
      <c r="JI10" s="125"/>
      <c r="JJ10" s="125"/>
      <c r="JK10" s="125"/>
      <c r="JL10" s="125"/>
      <c r="JM10" s="125"/>
      <c r="JN10" s="125"/>
      <c r="JO10" s="125"/>
      <c r="JP10" s="125"/>
      <c r="JQ10" s="125"/>
      <c r="JR10" s="125"/>
      <c r="JS10" s="125"/>
      <c r="JT10" s="125"/>
      <c r="JU10" s="125"/>
      <c r="JV10" s="125"/>
      <c r="JW10" s="125"/>
      <c r="JX10" s="125"/>
      <c r="JY10" s="125"/>
      <c r="JZ10" s="125"/>
      <c r="KA10" s="125"/>
      <c r="KB10" s="125"/>
      <c r="KC10" s="125"/>
      <c r="KD10" s="125"/>
      <c r="KE10" s="125"/>
      <c r="KF10" s="125"/>
      <c r="KG10" s="125"/>
      <c r="KH10" s="125"/>
      <c r="KI10" s="125"/>
      <c r="KJ10" s="125"/>
      <c r="KK10" s="125"/>
      <c r="KL10" s="125"/>
      <c r="KM10" s="125"/>
      <c r="KN10" s="125"/>
      <c r="KO10" s="125"/>
      <c r="KP10" s="125"/>
      <c r="KQ10" s="125"/>
      <c r="KR10" s="125"/>
      <c r="KS10" s="125"/>
      <c r="KT10" s="125"/>
      <c r="KU10" s="125"/>
      <c r="KV10" s="125"/>
      <c r="KW10" s="125"/>
      <c r="KX10" s="125"/>
      <c r="KY10" s="125"/>
      <c r="KZ10" s="125"/>
      <c r="LA10" s="125"/>
      <c r="LB10" s="125"/>
      <c r="LC10" s="125"/>
      <c r="LD10" s="125"/>
      <c r="LE10" s="125"/>
      <c r="LF10" s="125"/>
      <c r="LG10" s="125"/>
      <c r="LH10" s="125"/>
      <c r="LI10" s="125"/>
      <c r="LJ10" s="125"/>
      <c r="LK10" s="125"/>
      <c r="LL10" s="125"/>
      <c r="LM10" s="125"/>
      <c r="LN10" s="125"/>
      <c r="LO10" s="125"/>
      <c r="LP10" s="125"/>
      <c r="LQ10" s="125"/>
      <c r="LR10" s="125"/>
      <c r="LS10" s="125"/>
      <c r="LT10" s="125"/>
      <c r="LU10" s="125"/>
      <c r="LV10" s="125"/>
      <c r="LW10" s="125"/>
      <c r="LX10" s="125"/>
      <c r="LY10" s="125"/>
      <c r="LZ10" s="125"/>
      <c r="MA10" s="125"/>
      <c r="MB10" s="125"/>
      <c r="MC10" s="125"/>
      <c r="MD10" s="125"/>
      <c r="ME10" s="125"/>
      <c r="MF10" s="125"/>
      <c r="MG10" s="125"/>
      <c r="MH10" s="125"/>
      <c r="MI10" s="125"/>
      <c r="MJ10" s="125"/>
      <c r="MK10" s="125"/>
      <c r="ML10" s="125"/>
      <c r="MM10" s="125"/>
      <c r="MN10" s="125"/>
      <c r="MO10" s="125"/>
      <c r="MP10" s="125"/>
      <c r="MQ10" s="125"/>
      <c r="MR10" s="125"/>
      <c r="MS10" s="125"/>
      <c r="MT10" s="125"/>
      <c r="MU10" s="125"/>
      <c r="MV10" s="125"/>
      <c r="MW10" s="125"/>
      <c r="MX10" s="125"/>
      <c r="MY10" s="125"/>
      <c r="MZ10" s="125"/>
      <c r="NA10" s="125"/>
      <c r="NB10" s="125"/>
      <c r="NC10" s="125"/>
      <c r="ND10" s="125"/>
      <c r="NE10" s="125"/>
      <c r="NF10" s="125"/>
      <c r="NG10" s="125"/>
      <c r="NH10" s="125"/>
      <c r="NI10" s="125"/>
      <c r="NJ10" s="125"/>
      <c r="NK10" s="125"/>
      <c r="NL10" s="125"/>
      <c r="NM10" s="125"/>
      <c r="NN10" s="125"/>
      <c r="NO10" s="125"/>
      <c r="NP10" s="125"/>
      <c r="NQ10" s="125"/>
      <c r="NR10" s="125"/>
      <c r="NS10" s="125"/>
      <c r="NT10" s="125"/>
      <c r="NU10" s="125"/>
      <c r="NV10" s="125"/>
      <c r="NW10" s="125"/>
      <c r="NX10" s="125"/>
      <c r="NY10" s="125"/>
      <c r="NZ10" s="125"/>
      <c r="OA10" s="125"/>
      <c r="OB10" s="125"/>
      <c r="OC10" s="125"/>
      <c r="OD10" s="125"/>
      <c r="OE10" s="125"/>
      <c r="OF10" s="125"/>
      <c r="OG10" s="125"/>
      <c r="OH10" s="125"/>
      <c r="OI10" s="125"/>
      <c r="OJ10" s="125"/>
      <c r="OK10" s="125"/>
      <c r="OL10" s="125"/>
      <c r="OM10" s="125"/>
      <c r="ON10" s="125"/>
      <c r="OO10" s="125"/>
      <c r="OP10" s="125"/>
      <c r="OQ10" s="125"/>
      <c r="OR10" s="125"/>
      <c r="OS10" s="125"/>
      <c r="OT10" s="125"/>
      <c r="OU10" s="125"/>
      <c r="OV10" s="125"/>
      <c r="OW10" s="125"/>
      <c r="OX10" s="125"/>
      <c r="OY10" s="125"/>
      <c r="OZ10" s="125"/>
      <c r="PA10" s="125"/>
      <c r="PB10" s="125"/>
      <c r="PC10" s="125"/>
      <c r="PD10" s="125"/>
      <c r="PE10" s="125"/>
      <c r="PF10" s="125"/>
      <c r="PG10" s="125"/>
      <c r="PH10" s="125"/>
      <c r="PI10" s="125"/>
      <c r="PJ10" s="125"/>
      <c r="PK10" s="125"/>
      <c r="PL10" s="125"/>
      <c r="PM10" s="125"/>
      <c r="PN10" s="125"/>
      <c r="PO10" s="125"/>
      <c r="PP10" s="125"/>
      <c r="PQ10" s="125"/>
      <c r="PR10" s="125"/>
      <c r="PS10" s="125"/>
      <c r="PT10" s="125"/>
      <c r="PU10" s="125"/>
      <c r="PV10" s="125"/>
      <c r="PW10" s="125"/>
      <c r="PX10" s="125"/>
      <c r="PY10" s="125"/>
      <c r="PZ10" s="125"/>
      <c r="QA10" s="125"/>
      <c r="QB10" s="125"/>
      <c r="QC10" s="125"/>
      <c r="QD10" s="125"/>
      <c r="QE10" s="125"/>
      <c r="QF10" s="125"/>
      <c r="QG10" s="125"/>
      <c r="QH10" s="125"/>
      <c r="QI10" s="125"/>
      <c r="QJ10" s="125"/>
      <c r="QK10" s="125"/>
      <c r="QL10" s="125"/>
      <c r="QM10" s="125"/>
      <c r="QN10" s="125"/>
      <c r="QO10" s="125"/>
      <c r="QP10" s="125"/>
      <c r="QQ10" s="125"/>
      <c r="QR10" s="125"/>
      <c r="QS10" s="125"/>
      <c r="QT10" s="125"/>
      <c r="QU10" s="125"/>
      <c r="QV10" s="125"/>
      <c r="QW10" s="125"/>
      <c r="QX10" s="125"/>
      <c r="QY10" s="125"/>
      <c r="QZ10" s="125"/>
      <c r="RA10" s="125"/>
      <c r="RB10" s="125"/>
      <c r="RC10" s="125"/>
      <c r="RD10" s="125"/>
      <c r="RE10" s="125"/>
      <c r="RF10" s="125"/>
      <c r="RG10" s="125"/>
      <c r="RH10" s="125"/>
      <c r="RI10" s="125"/>
      <c r="RJ10" s="125"/>
      <c r="RK10" s="125"/>
      <c r="RL10" s="125"/>
      <c r="RM10" s="125"/>
      <c r="RN10" s="125"/>
      <c r="RO10" s="125"/>
      <c r="RP10" s="125"/>
    </row>
    <row r="11" spans="1:484" s="126" customFormat="1" ht="24.95" customHeight="1" x14ac:dyDescent="0.25">
      <c r="A11" s="123">
        <v>0</v>
      </c>
      <c r="B11" s="142" t="s">
        <v>208</v>
      </c>
      <c r="C11" s="93" t="s">
        <v>108</v>
      </c>
      <c r="D11" s="93">
        <v>10</v>
      </c>
      <c r="E11" s="143" t="s">
        <v>184</v>
      </c>
      <c r="F11" s="145" t="s">
        <v>185</v>
      </c>
      <c r="G11" s="145" t="s">
        <v>20</v>
      </c>
      <c r="H11" s="144" t="s">
        <v>186</v>
      </c>
      <c r="I11" s="145" t="s">
        <v>199</v>
      </c>
      <c r="J11" s="146">
        <v>4</v>
      </c>
      <c r="K11" s="147" t="s">
        <v>200</v>
      </c>
      <c r="L11" s="93"/>
      <c r="M11" s="93" t="s">
        <v>189</v>
      </c>
      <c r="N11" s="94"/>
      <c r="O11" s="262" t="s">
        <v>190</v>
      </c>
      <c r="P11" s="270"/>
      <c r="Q11" s="271"/>
      <c r="R11" s="243">
        <v>0</v>
      </c>
      <c r="S11" s="244">
        <v>0</v>
      </c>
      <c r="T11" s="93">
        <f t="shared" si="0"/>
        <v>0</v>
      </c>
      <c r="U11" s="124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  <c r="BM11" s="125"/>
      <c r="BN11" s="125"/>
      <c r="BO11" s="125"/>
      <c r="BP11" s="125"/>
      <c r="BQ11" s="125"/>
      <c r="BR11" s="125"/>
      <c r="BS11" s="125"/>
      <c r="BT11" s="125"/>
      <c r="BU11" s="125"/>
      <c r="BV11" s="125"/>
      <c r="BW11" s="125"/>
      <c r="BX11" s="125"/>
      <c r="BY11" s="125"/>
      <c r="BZ11" s="125"/>
      <c r="CA11" s="125"/>
      <c r="CB11" s="125"/>
      <c r="CC11" s="125"/>
      <c r="CD11" s="125"/>
      <c r="CE11" s="125"/>
      <c r="CF11" s="125"/>
      <c r="CG11" s="125"/>
      <c r="CH11" s="125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5"/>
      <c r="CW11" s="125"/>
      <c r="CX11" s="125"/>
      <c r="CY11" s="125"/>
      <c r="CZ11" s="125"/>
      <c r="DA11" s="125"/>
      <c r="DB11" s="125"/>
      <c r="DC11" s="125"/>
      <c r="DD11" s="125"/>
      <c r="DE11" s="125"/>
      <c r="DF11" s="125"/>
      <c r="DG11" s="125"/>
      <c r="DH11" s="125"/>
      <c r="DI11" s="125"/>
      <c r="DJ11" s="125"/>
      <c r="DK11" s="125"/>
      <c r="DL11" s="125"/>
      <c r="DM11" s="125"/>
      <c r="DN11" s="125"/>
      <c r="DO11" s="125"/>
      <c r="DP11" s="125"/>
      <c r="DQ11" s="125"/>
      <c r="DR11" s="125"/>
      <c r="DS11" s="125"/>
      <c r="DT11" s="125"/>
      <c r="DU11" s="125"/>
      <c r="DV11" s="125"/>
      <c r="DW11" s="125"/>
      <c r="DX11" s="125"/>
      <c r="DY11" s="125"/>
      <c r="DZ11" s="125"/>
      <c r="EA11" s="125"/>
      <c r="EB11" s="125"/>
      <c r="EC11" s="125"/>
      <c r="ED11" s="125"/>
      <c r="EE11" s="125"/>
      <c r="EF11" s="125"/>
      <c r="EG11" s="125"/>
      <c r="EH11" s="125"/>
      <c r="EI11" s="125"/>
      <c r="EJ11" s="125"/>
      <c r="EK11" s="125"/>
      <c r="EL11" s="125"/>
      <c r="EM11" s="125"/>
      <c r="EN11" s="125"/>
      <c r="EO11" s="125"/>
      <c r="EP11" s="125"/>
      <c r="EQ11" s="125"/>
      <c r="ER11" s="125"/>
      <c r="ES11" s="125"/>
      <c r="ET11" s="125"/>
      <c r="EU11" s="125"/>
      <c r="EV11" s="125"/>
      <c r="EW11" s="125"/>
      <c r="EX11" s="125"/>
      <c r="EY11" s="125"/>
      <c r="EZ11" s="125"/>
      <c r="FA11" s="125"/>
      <c r="FB11" s="125"/>
      <c r="FC11" s="125"/>
      <c r="FD11" s="125"/>
      <c r="FE11" s="125"/>
      <c r="FF11" s="125"/>
      <c r="FG11" s="125"/>
      <c r="FH11" s="125"/>
      <c r="FI11" s="125"/>
      <c r="FJ11" s="125"/>
      <c r="FK11" s="125"/>
      <c r="FL11" s="125"/>
      <c r="FM11" s="125"/>
      <c r="FN11" s="125"/>
      <c r="FO11" s="125"/>
      <c r="FP11" s="125"/>
      <c r="FQ11" s="125"/>
      <c r="FR11" s="125"/>
      <c r="FS11" s="125"/>
      <c r="FT11" s="125"/>
      <c r="FU11" s="125"/>
      <c r="FV11" s="125"/>
      <c r="FW11" s="125"/>
      <c r="FX11" s="125"/>
      <c r="FY11" s="125"/>
      <c r="FZ11" s="125"/>
      <c r="GA11" s="125"/>
      <c r="GB11" s="125"/>
      <c r="GC11" s="125"/>
      <c r="GD11" s="125"/>
      <c r="GE11" s="125"/>
      <c r="GF11" s="125"/>
      <c r="GG11" s="125"/>
      <c r="GH11" s="125"/>
      <c r="GI11" s="125"/>
      <c r="GJ11" s="125"/>
      <c r="GK11" s="125"/>
      <c r="GL11" s="125"/>
      <c r="GM11" s="125"/>
      <c r="GN11" s="125"/>
      <c r="GO11" s="125"/>
      <c r="GP11" s="125"/>
      <c r="GQ11" s="125"/>
      <c r="GR11" s="125"/>
      <c r="GS11" s="125"/>
      <c r="GT11" s="125"/>
      <c r="GU11" s="125"/>
      <c r="GV11" s="125"/>
      <c r="GW11" s="125"/>
      <c r="GX11" s="125"/>
      <c r="GY11" s="125"/>
      <c r="GZ11" s="125"/>
      <c r="HA11" s="125"/>
      <c r="HB11" s="125"/>
      <c r="HC11" s="125"/>
      <c r="HD11" s="125"/>
      <c r="HE11" s="125"/>
      <c r="HF11" s="125"/>
      <c r="HG11" s="125"/>
      <c r="HH11" s="125"/>
      <c r="HI11" s="125"/>
      <c r="HJ11" s="125"/>
      <c r="HK11" s="125"/>
      <c r="HL11" s="125"/>
      <c r="HM11" s="125"/>
      <c r="HN11" s="125"/>
      <c r="HO11" s="125"/>
      <c r="HP11" s="125"/>
      <c r="HQ11" s="125"/>
      <c r="HR11" s="125"/>
      <c r="HS11" s="125"/>
      <c r="HT11" s="125"/>
      <c r="HU11" s="125"/>
      <c r="HV11" s="125"/>
      <c r="HW11" s="125"/>
      <c r="HX11" s="125"/>
      <c r="HY11" s="125"/>
      <c r="HZ11" s="125"/>
      <c r="IA11" s="125"/>
      <c r="IB11" s="125"/>
      <c r="IC11" s="125"/>
      <c r="ID11" s="125"/>
      <c r="IE11" s="125"/>
      <c r="IF11" s="125"/>
      <c r="IG11" s="125"/>
      <c r="IH11" s="125"/>
      <c r="II11" s="125"/>
      <c r="IJ11" s="125"/>
      <c r="IK11" s="125"/>
      <c r="IL11" s="125"/>
      <c r="IM11" s="125"/>
      <c r="IN11" s="125"/>
      <c r="IO11" s="125"/>
      <c r="IP11" s="125"/>
      <c r="IQ11" s="125"/>
      <c r="IR11" s="125"/>
      <c r="IS11" s="125"/>
      <c r="IT11" s="125"/>
      <c r="IU11" s="125"/>
      <c r="IV11" s="125"/>
      <c r="IW11" s="125"/>
      <c r="IX11" s="125"/>
      <c r="IY11" s="125"/>
      <c r="IZ11" s="125"/>
      <c r="JA11" s="125"/>
      <c r="JB11" s="125"/>
      <c r="JC11" s="125"/>
      <c r="JD11" s="125"/>
      <c r="JE11" s="125"/>
      <c r="JF11" s="125"/>
      <c r="JG11" s="125"/>
      <c r="JH11" s="125"/>
      <c r="JI11" s="125"/>
      <c r="JJ11" s="125"/>
      <c r="JK11" s="125"/>
      <c r="JL11" s="125"/>
      <c r="JM11" s="125"/>
      <c r="JN11" s="125"/>
      <c r="JO11" s="125"/>
      <c r="JP11" s="125"/>
      <c r="JQ11" s="125"/>
      <c r="JR11" s="125"/>
      <c r="JS11" s="125"/>
      <c r="JT11" s="125"/>
      <c r="JU11" s="125"/>
      <c r="JV11" s="125"/>
      <c r="JW11" s="125"/>
      <c r="JX11" s="125"/>
      <c r="JY11" s="125"/>
      <c r="JZ11" s="125"/>
      <c r="KA11" s="125"/>
      <c r="KB11" s="125"/>
      <c r="KC11" s="125"/>
      <c r="KD11" s="125"/>
      <c r="KE11" s="125"/>
      <c r="KF11" s="125"/>
      <c r="KG11" s="125"/>
      <c r="KH11" s="125"/>
      <c r="KI11" s="125"/>
      <c r="KJ11" s="125"/>
      <c r="KK11" s="125"/>
      <c r="KL11" s="125"/>
      <c r="KM11" s="125"/>
      <c r="KN11" s="125"/>
      <c r="KO11" s="125"/>
      <c r="KP11" s="125"/>
      <c r="KQ11" s="125"/>
      <c r="KR11" s="125"/>
      <c r="KS11" s="125"/>
      <c r="KT11" s="125"/>
      <c r="KU11" s="125"/>
      <c r="KV11" s="125"/>
      <c r="KW11" s="125"/>
      <c r="KX11" s="125"/>
      <c r="KY11" s="125"/>
      <c r="KZ11" s="125"/>
      <c r="LA11" s="125"/>
      <c r="LB11" s="125"/>
      <c r="LC11" s="125"/>
      <c r="LD11" s="125"/>
      <c r="LE11" s="125"/>
      <c r="LF11" s="125"/>
      <c r="LG11" s="125"/>
      <c r="LH11" s="125"/>
      <c r="LI11" s="125"/>
      <c r="LJ11" s="125"/>
      <c r="LK11" s="125"/>
      <c r="LL11" s="125"/>
      <c r="LM11" s="125"/>
      <c r="LN11" s="125"/>
      <c r="LO11" s="125"/>
      <c r="LP11" s="125"/>
      <c r="LQ11" s="125"/>
      <c r="LR11" s="125"/>
      <c r="LS11" s="125"/>
      <c r="LT11" s="125"/>
      <c r="LU11" s="125"/>
      <c r="LV11" s="125"/>
      <c r="LW11" s="125"/>
      <c r="LX11" s="125"/>
      <c r="LY11" s="125"/>
      <c r="LZ11" s="125"/>
      <c r="MA11" s="125"/>
      <c r="MB11" s="125"/>
      <c r="MC11" s="125"/>
      <c r="MD11" s="125"/>
      <c r="ME11" s="125"/>
      <c r="MF11" s="125"/>
      <c r="MG11" s="125"/>
      <c r="MH11" s="125"/>
      <c r="MI11" s="125"/>
      <c r="MJ11" s="125"/>
      <c r="MK11" s="125"/>
      <c r="ML11" s="125"/>
      <c r="MM11" s="125"/>
      <c r="MN11" s="125"/>
      <c r="MO11" s="125"/>
      <c r="MP11" s="125"/>
      <c r="MQ11" s="125"/>
      <c r="MR11" s="125"/>
      <c r="MS11" s="125"/>
      <c r="MT11" s="125"/>
      <c r="MU11" s="125"/>
      <c r="MV11" s="125"/>
      <c r="MW11" s="125"/>
      <c r="MX11" s="125"/>
      <c r="MY11" s="125"/>
      <c r="MZ11" s="125"/>
      <c r="NA11" s="125"/>
      <c r="NB11" s="125"/>
      <c r="NC11" s="125"/>
      <c r="ND11" s="125"/>
      <c r="NE11" s="125"/>
      <c r="NF11" s="125"/>
      <c r="NG11" s="125"/>
      <c r="NH11" s="125"/>
      <c r="NI11" s="125"/>
      <c r="NJ11" s="125"/>
      <c r="NK11" s="125"/>
      <c r="NL11" s="125"/>
      <c r="NM11" s="125"/>
      <c r="NN11" s="125"/>
      <c r="NO11" s="125"/>
      <c r="NP11" s="125"/>
      <c r="NQ11" s="125"/>
      <c r="NR11" s="125"/>
      <c r="NS11" s="125"/>
      <c r="NT11" s="125"/>
      <c r="NU11" s="125"/>
      <c r="NV11" s="125"/>
      <c r="NW11" s="125"/>
      <c r="NX11" s="125"/>
      <c r="NY11" s="125"/>
      <c r="NZ11" s="125"/>
      <c r="OA11" s="125"/>
      <c r="OB11" s="125"/>
      <c r="OC11" s="125"/>
      <c r="OD11" s="125"/>
      <c r="OE11" s="125"/>
      <c r="OF11" s="125"/>
      <c r="OG11" s="125"/>
      <c r="OH11" s="125"/>
      <c r="OI11" s="125"/>
      <c r="OJ11" s="125"/>
      <c r="OK11" s="125"/>
      <c r="OL11" s="125"/>
      <c r="OM11" s="125"/>
      <c r="ON11" s="125"/>
      <c r="OO11" s="125"/>
      <c r="OP11" s="125"/>
      <c r="OQ11" s="125"/>
      <c r="OR11" s="125"/>
      <c r="OS11" s="125"/>
      <c r="OT11" s="125"/>
      <c r="OU11" s="125"/>
      <c r="OV11" s="125"/>
      <c r="OW11" s="125"/>
      <c r="OX11" s="125"/>
      <c r="OY11" s="125"/>
      <c r="OZ11" s="125"/>
      <c r="PA11" s="125"/>
      <c r="PB11" s="125"/>
      <c r="PC11" s="125"/>
      <c r="PD11" s="125"/>
      <c r="PE11" s="125"/>
      <c r="PF11" s="125"/>
      <c r="PG11" s="125"/>
      <c r="PH11" s="125"/>
      <c r="PI11" s="125"/>
      <c r="PJ11" s="125"/>
      <c r="PK11" s="125"/>
      <c r="PL11" s="125"/>
      <c r="PM11" s="125"/>
      <c r="PN11" s="125"/>
      <c r="PO11" s="125"/>
      <c r="PP11" s="125"/>
      <c r="PQ11" s="125"/>
      <c r="PR11" s="125"/>
      <c r="PS11" s="125"/>
      <c r="PT11" s="125"/>
      <c r="PU11" s="125"/>
      <c r="PV11" s="125"/>
      <c r="PW11" s="125"/>
      <c r="PX11" s="125"/>
      <c r="PY11" s="125"/>
      <c r="PZ11" s="125"/>
      <c r="QA11" s="125"/>
      <c r="QB11" s="125"/>
      <c r="QC11" s="125"/>
      <c r="QD11" s="125"/>
      <c r="QE11" s="125"/>
      <c r="QF11" s="125"/>
      <c r="QG11" s="125"/>
      <c r="QH11" s="125"/>
      <c r="QI11" s="125"/>
      <c r="QJ11" s="125"/>
      <c r="QK11" s="125"/>
      <c r="QL11" s="125"/>
      <c r="QM11" s="125"/>
      <c r="QN11" s="125"/>
      <c r="QO11" s="125"/>
      <c r="QP11" s="125"/>
      <c r="QQ11" s="125"/>
      <c r="QR11" s="125"/>
      <c r="QS11" s="125"/>
      <c r="QT11" s="125"/>
      <c r="QU11" s="125"/>
      <c r="QV11" s="125"/>
      <c r="QW11" s="125"/>
      <c r="QX11" s="125"/>
      <c r="QY11" s="125"/>
      <c r="QZ11" s="125"/>
      <c r="RA11" s="125"/>
      <c r="RB11" s="125"/>
      <c r="RC11" s="125"/>
      <c r="RD11" s="125"/>
      <c r="RE11" s="125"/>
      <c r="RF11" s="125"/>
      <c r="RG11" s="125"/>
      <c r="RH11" s="125"/>
      <c r="RI11" s="125"/>
      <c r="RJ11" s="125"/>
      <c r="RK11" s="125"/>
      <c r="RL11" s="125"/>
      <c r="RM11" s="125"/>
      <c r="RN11" s="125"/>
      <c r="RO11" s="125"/>
      <c r="RP11" s="125"/>
    </row>
    <row r="12" spans="1:484" s="126" customFormat="1" ht="24.95" customHeight="1" x14ac:dyDescent="0.25">
      <c r="A12" s="123">
        <v>0</v>
      </c>
      <c r="B12" s="142" t="s">
        <v>209</v>
      </c>
      <c r="C12" s="93" t="s">
        <v>108</v>
      </c>
      <c r="D12" s="93">
        <v>10</v>
      </c>
      <c r="E12" s="143" t="s">
        <v>184</v>
      </c>
      <c r="F12" s="145" t="s">
        <v>185</v>
      </c>
      <c r="G12" s="145" t="s">
        <v>20</v>
      </c>
      <c r="H12" s="144" t="s">
        <v>186</v>
      </c>
      <c r="I12" s="145" t="s">
        <v>199</v>
      </c>
      <c r="J12" s="146">
        <v>4</v>
      </c>
      <c r="K12" s="147" t="s">
        <v>200</v>
      </c>
      <c r="L12" s="93"/>
      <c r="M12" s="93" t="s">
        <v>189</v>
      </c>
      <c r="N12" s="94"/>
      <c r="O12" s="262" t="s">
        <v>190</v>
      </c>
      <c r="P12" s="270"/>
      <c r="Q12" s="271"/>
      <c r="R12" s="243">
        <v>0</v>
      </c>
      <c r="S12" s="244">
        <v>0</v>
      </c>
      <c r="T12" s="93">
        <f t="shared" si="0"/>
        <v>0</v>
      </c>
      <c r="U12" s="124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T12" s="125"/>
      <c r="BU12" s="125"/>
      <c r="BV12" s="125"/>
      <c r="BW12" s="125"/>
      <c r="BX12" s="125"/>
      <c r="BY12" s="125"/>
      <c r="BZ12" s="125"/>
      <c r="CA12" s="125"/>
      <c r="CB12" s="125"/>
      <c r="CC12" s="125"/>
      <c r="CD12" s="125"/>
      <c r="CE12" s="125"/>
      <c r="CF12" s="125"/>
      <c r="CG12" s="125"/>
      <c r="CH12" s="125"/>
      <c r="CI12" s="125"/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5"/>
      <c r="DB12" s="125"/>
      <c r="DC12" s="125"/>
      <c r="DD12" s="125"/>
      <c r="DE12" s="125"/>
      <c r="DF12" s="125"/>
      <c r="DG12" s="125"/>
      <c r="DH12" s="125"/>
      <c r="DI12" s="125"/>
      <c r="DJ12" s="125"/>
      <c r="DK12" s="125"/>
      <c r="DL12" s="125"/>
      <c r="DM12" s="125"/>
      <c r="DN12" s="125"/>
      <c r="DO12" s="125"/>
      <c r="DP12" s="125"/>
      <c r="DQ12" s="125"/>
      <c r="DR12" s="125"/>
      <c r="DS12" s="125"/>
      <c r="DT12" s="125"/>
      <c r="DU12" s="125"/>
      <c r="DV12" s="125"/>
      <c r="DW12" s="125"/>
      <c r="DX12" s="125"/>
      <c r="DY12" s="125"/>
      <c r="DZ12" s="125"/>
      <c r="EA12" s="125"/>
      <c r="EB12" s="125"/>
      <c r="EC12" s="125"/>
      <c r="ED12" s="125"/>
      <c r="EE12" s="125"/>
      <c r="EF12" s="125"/>
      <c r="EG12" s="125"/>
      <c r="EH12" s="125"/>
      <c r="EI12" s="125"/>
      <c r="EJ12" s="125"/>
      <c r="EK12" s="125"/>
      <c r="EL12" s="125"/>
      <c r="EM12" s="125"/>
      <c r="EN12" s="125"/>
      <c r="EO12" s="125"/>
      <c r="EP12" s="125"/>
      <c r="EQ12" s="125"/>
      <c r="ER12" s="125"/>
      <c r="ES12" s="125"/>
      <c r="ET12" s="125"/>
      <c r="EU12" s="125"/>
      <c r="EV12" s="125"/>
      <c r="EW12" s="125"/>
      <c r="EX12" s="125"/>
      <c r="EY12" s="125"/>
      <c r="EZ12" s="125"/>
      <c r="FA12" s="125"/>
      <c r="FB12" s="125"/>
      <c r="FC12" s="125"/>
      <c r="FD12" s="125"/>
      <c r="FE12" s="125"/>
      <c r="FF12" s="125"/>
      <c r="FG12" s="125"/>
      <c r="FH12" s="125"/>
      <c r="FI12" s="125"/>
      <c r="FJ12" s="125"/>
      <c r="FK12" s="125"/>
      <c r="FL12" s="125"/>
      <c r="FM12" s="125"/>
      <c r="FN12" s="125"/>
      <c r="FO12" s="125"/>
      <c r="FP12" s="125"/>
      <c r="FQ12" s="125"/>
      <c r="FR12" s="125"/>
      <c r="FS12" s="125"/>
      <c r="FT12" s="125"/>
      <c r="FU12" s="125"/>
      <c r="FV12" s="125"/>
      <c r="FW12" s="125"/>
      <c r="FX12" s="125"/>
      <c r="FY12" s="125"/>
      <c r="FZ12" s="125"/>
      <c r="GA12" s="125"/>
      <c r="GB12" s="125"/>
      <c r="GC12" s="125"/>
      <c r="GD12" s="125"/>
      <c r="GE12" s="125"/>
      <c r="GF12" s="125"/>
      <c r="GG12" s="125"/>
      <c r="GH12" s="125"/>
      <c r="GI12" s="125"/>
      <c r="GJ12" s="125"/>
      <c r="GK12" s="125"/>
      <c r="GL12" s="125"/>
      <c r="GM12" s="125"/>
      <c r="GN12" s="125"/>
      <c r="GO12" s="125"/>
      <c r="GP12" s="125"/>
      <c r="GQ12" s="125"/>
      <c r="GR12" s="125"/>
      <c r="GS12" s="125"/>
      <c r="GT12" s="125"/>
      <c r="GU12" s="125"/>
      <c r="GV12" s="125"/>
      <c r="GW12" s="125"/>
      <c r="GX12" s="125"/>
      <c r="GY12" s="125"/>
      <c r="GZ12" s="125"/>
      <c r="HA12" s="125"/>
      <c r="HB12" s="125"/>
      <c r="HC12" s="125"/>
      <c r="HD12" s="125"/>
      <c r="HE12" s="125"/>
      <c r="HF12" s="125"/>
      <c r="HG12" s="125"/>
      <c r="HH12" s="125"/>
      <c r="HI12" s="125"/>
      <c r="HJ12" s="125"/>
      <c r="HK12" s="125"/>
      <c r="HL12" s="125"/>
      <c r="HM12" s="125"/>
      <c r="HN12" s="125"/>
      <c r="HO12" s="125"/>
      <c r="HP12" s="125"/>
      <c r="HQ12" s="125"/>
      <c r="HR12" s="125"/>
      <c r="HS12" s="125"/>
      <c r="HT12" s="125"/>
      <c r="HU12" s="125"/>
      <c r="HV12" s="125"/>
      <c r="HW12" s="125"/>
      <c r="HX12" s="125"/>
      <c r="HY12" s="125"/>
      <c r="HZ12" s="125"/>
      <c r="IA12" s="125"/>
      <c r="IB12" s="125"/>
      <c r="IC12" s="125"/>
      <c r="ID12" s="125"/>
      <c r="IE12" s="125"/>
      <c r="IF12" s="125"/>
      <c r="IG12" s="125"/>
      <c r="IH12" s="125"/>
      <c r="II12" s="125"/>
      <c r="IJ12" s="125"/>
      <c r="IK12" s="125"/>
      <c r="IL12" s="125"/>
      <c r="IM12" s="125"/>
      <c r="IN12" s="125"/>
      <c r="IO12" s="125"/>
      <c r="IP12" s="125"/>
      <c r="IQ12" s="125"/>
      <c r="IR12" s="125"/>
      <c r="IS12" s="125"/>
      <c r="IT12" s="125"/>
      <c r="IU12" s="125"/>
      <c r="IV12" s="125"/>
      <c r="IW12" s="125"/>
      <c r="IX12" s="125"/>
      <c r="IY12" s="125"/>
      <c r="IZ12" s="125"/>
      <c r="JA12" s="125"/>
      <c r="JB12" s="125"/>
      <c r="JC12" s="125"/>
      <c r="JD12" s="125"/>
      <c r="JE12" s="125"/>
      <c r="JF12" s="125"/>
      <c r="JG12" s="125"/>
      <c r="JH12" s="125"/>
      <c r="JI12" s="125"/>
      <c r="JJ12" s="125"/>
      <c r="JK12" s="125"/>
      <c r="JL12" s="125"/>
      <c r="JM12" s="125"/>
      <c r="JN12" s="125"/>
      <c r="JO12" s="125"/>
      <c r="JP12" s="125"/>
      <c r="JQ12" s="125"/>
      <c r="JR12" s="125"/>
      <c r="JS12" s="125"/>
      <c r="JT12" s="125"/>
      <c r="JU12" s="125"/>
      <c r="JV12" s="125"/>
      <c r="JW12" s="125"/>
      <c r="JX12" s="125"/>
      <c r="JY12" s="125"/>
      <c r="JZ12" s="125"/>
      <c r="KA12" s="125"/>
      <c r="KB12" s="125"/>
      <c r="KC12" s="125"/>
      <c r="KD12" s="125"/>
      <c r="KE12" s="125"/>
      <c r="KF12" s="125"/>
      <c r="KG12" s="125"/>
      <c r="KH12" s="125"/>
      <c r="KI12" s="125"/>
      <c r="KJ12" s="125"/>
      <c r="KK12" s="125"/>
      <c r="KL12" s="125"/>
      <c r="KM12" s="125"/>
      <c r="KN12" s="125"/>
      <c r="KO12" s="125"/>
      <c r="KP12" s="125"/>
      <c r="KQ12" s="125"/>
      <c r="KR12" s="125"/>
      <c r="KS12" s="125"/>
      <c r="KT12" s="125"/>
      <c r="KU12" s="125"/>
      <c r="KV12" s="125"/>
      <c r="KW12" s="125"/>
      <c r="KX12" s="125"/>
      <c r="KY12" s="125"/>
      <c r="KZ12" s="125"/>
      <c r="LA12" s="125"/>
      <c r="LB12" s="125"/>
      <c r="LC12" s="125"/>
      <c r="LD12" s="125"/>
      <c r="LE12" s="125"/>
      <c r="LF12" s="125"/>
      <c r="LG12" s="125"/>
      <c r="LH12" s="125"/>
      <c r="LI12" s="125"/>
      <c r="LJ12" s="125"/>
      <c r="LK12" s="125"/>
      <c r="LL12" s="125"/>
      <c r="LM12" s="125"/>
      <c r="LN12" s="125"/>
      <c r="LO12" s="125"/>
      <c r="LP12" s="125"/>
      <c r="LQ12" s="125"/>
      <c r="LR12" s="125"/>
      <c r="LS12" s="125"/>
      <c r="LT12" s="125"/>
      <c r="LU12" s="125"/>
      <c r="LV12" s="125"/>
      <c r="LW12" s="125"/>
      <c r="LX12" s="125"/>
      <c r="LY12" s="125"/>
      <c r="LZ12" s="125"/>
      <c r="MA12" s="125"/>
      <c r="MB12" s="125"/>
      <c r="MC12" s="125"/>
      <c r="MD12" s="125"/>
      <c r="ME12" s="125"/>
      <c r="MF12" s="125"/>
      <c r="MG12" s="125"/>
      <c r="MH12" s="125"/>
      <c r="MI12" s="125"/>
      <c r="MJ12" s="125"/>
      <c r="MK12" s="125"/>
      <c r="ML12" s="125"/>
      <c r="MM12" s="125"/>
      <c r="MN12" s="125"/>
      <c r="MO12" s="125"/>
      <c r="MP12" s="125"/>
      <c r="MQ12" s="125"/>
      <c r="MR12" s="125"/>
      <c r="MS12" s="125"/>
      <c r="MT12" s="125"/>
      <c r="MU12" s="125"/>
      <c r="MV12" s="125"/>
      <c r="MW12" s="125"/>
      <c r="MX12" s="125"/>
      <c r="MY12" s="125"/>
      <c r="MZ12" s="125"/>
      <c r="NA12" s="125"/>
      <c r="NB12" s="125"/>
      <c r="NC12" s="125"/>
      <c r="ND12" s="125"/>
      <c r="NE12" s="125"/>
      <c r="NF12" s="125"/>
      <c r="NG12" s="125"/>
      <c r="NH12" s="125"/>
      <c r="NI12" s="125"/>
      <c r="NJ12" s="125"/>
      <c r="NK12" s="125"/>
      <c r="NL12" s="125"/>
      <c r="NM12" s="125"/>
      <c r="NN12" s="125"/>
      <c r="NO12" s="125"/>
      <c r="NP12" s="125"/>
      <c r="NQ12" s="125"/>
      <c r="NR12" s="125"/>
      <c r="NS12" s="125"/>
      <c r="NT12" s="125"/>
      <c r="NU12" s="125"/>
      <c r="NV12" s="125"/>
      <c r="NW12" s="125"/>
      <c r="NX12" s="125"/>
      <c r="NY12" s="125"/>
      <c r="NZ12" s="125"/>
      <c r="OA12" s="125"/>
      <c r="OB12" s="125"/>
      <c r="OC12" s="125"/>
      <c r="OD12" s="125"/>
      <c r="OE12" s="125"/>
      <c r="OF12" s="125"/>
      <c r="OG12" s="125"/>
      <c r="OH12" s="125"/>
      <c r="OI12" s="125"/>
      <c r="OJ12" s="125"/>
      <c r="OK12" s="125"/>
      <c r="OL12" s="125"/>
      <c r="OM12" s="125"/>
      <c r="ON12" s="125"/>
      <c r="OO12" s="125"/>
      <c r="OP12" s="125"/>
      <c r="OQ12" s="125"/>
      <c r="OR12" s="125"/>
      <c r="OS12" s="125"/>
      <c r="OT12" s="125"/>
      <c r="OU12" s="125"/>
      <c r="OV12" s="125"/>
      <c r="OW12" s="125"/>
      <c r="OX12" s="125"/>
      <c r="OY12" s="125"/>
      <c r="OZ12" s="125"/>
      <c r="PA12" s="125"/>
      <c r="PB12" s="125"/>
      <c r="PC12" s="125"/>
      <c r="PD12" s="125"/>
      <c r="PE12" s="125"/>
      <c r="PF12" s="125"/>
      <c r="PG12" s="125"/>
      <c r="PH12" s="125"/>
      <c r="PI12" s="125"/>
      <c r="PJ12" s="125"/>
      <c r="PK12" s="125"/>
      <c r="PL12" s="125"/>
      <c r="PM12" s="125"/>
      <c r="PN12" s="125"/>
      <c r="PO12" s="125"/>
      <c r="PP12" s="125"/>
      <c r="PQ12" s="125"/>
      <c r="PR12" s="125"/>
      <c r="PS12" s="125"/>
      <c r="PT12" s="125"/>
      <c r="PU12" s="125"/>
      <c r="PV12" s="125"/>
      <c r="PW12" s="125"/>
      <c r="PX12" s="125"/>
      <c r="PY12" s="125"/>
      <c r="PZ12" s="125"/>
      <c r="QA12" s="125"/>
      <c r="QB12" s="125"/>
      <c r="QC12" s="125"/>
      <c r="QD12" s="125"/>
      <c r="QE12" s="125"/>
      <c r="QF12" s="125"/>
      <c r="QG12" s="125"/>
      <c r="QH12" s="125"/>
      <c r="QI12" s="125"/>
      <c r="QJ12" s="125"/>
      <c r="QK12" s="125"/>
      <c r="QL12" s="125"/>
      <c r="QM12" s="125"/>
      <c r="QN12" s="125"/>
      <c r="QO12" s="125"/>
      <c r="QP12" s="125"/>
      <c r="QQ12" s="125"/>
      <c r="QR12" s="125"/>
      <c r="QS12" s="125"/>
      <c r="QT12" s="125"/>
      <c r="QU12" s="125"/>
      <c r="QV12" s="125"/>
      <c r="QW12" s="125"/>
      <c r="QX12" s="125"/>
      <c r="QY12" s="125"/>
      <c r="QZ12" s="125"/>
      <c r="RA12" s="125"/>
      <c r="RB12" s="125"/>
      <c r="RC12" s="125"/>
      <c r="RD12" s="125"/>
      <c r="RE12" s="125"/>
      <c r="RF12" s="125"/>
      <c r="RG12" s="125"/>
      <c r="RH12" s="125"/>
      <c r="RI12" s="125"/>
      <c r="RJ12" s="125"/>
      <c r="RK12" s="125"/>
      <c r="RL12" s="125"/>
      <c r="RM12" s="125"/>
      <c r="RN12" s="125"/>
      <c r="RO12" s="125"/>
      <c r="RP12" s="125"/>
    </row>
    <row r="13" spans="1:484" s="126" customFormat="1" ht="24.95" customHeight="1" x14ac:dyDescent="0.25">
      <c r="A13" s="123">
        <v>0</v>
      </c>
      <c r="B13" s="142" t="s">
        <v>210</v>
      </c>
      <c r="C13" s="93" t="s">
        <v>108</v>
      </c>
      <c r="D13" s="93">
        <v>10</v>
      </c>
      <c r="E13" s="143" t="s">
        <v>184</v>
      </c>
      <c r="F13" s="145" t="s">
        <v>185</v>
      </c>
      <c r="G13" s="145" t="s">
        <v>20</v>
      </c>
      <c r="H13" s="144" t="s">
        <v>186</v>
      </c>
      <c r="I13" s="145" t="s">
        <v>199</v>
      </c>
      <c r="J13" s="146">
        <v>4</v>
      </c>
      <c r="K13" s="147" t="s">
        <v>200</v>
      </c>
      <c r="L13" s="93"/>
      <c r="M13" s="93" t="s">
        <v>189</v>
      </c>
      <c r="N13" s="94"/>
      <c r="O13" s="262" t="s">
        <v>190</v>
      </c>
      <c r="P13" s="270"/>
      <c r="Q13" s="271"/>
      <c r="R13" s="243">
        <v>0</v>
      </c>
      <c r="S13" s="244">
        <v>0</v>
      </c>
      <c r="T13" s="93">
        <f t="shared" si="0"/>
        <v>0</v>
      </c>
      <c r="U13" s="124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D13" s="125"/>
      <c r="CE13" s="125"/>
      <c r="CF13" s="125"/>
      <c r="CG13" s="125"/>
      <c r="CH13" s="125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125"/>
      <c r="CY13" s="125"/>
      <c r="CZ13" s="125"/>
      <c r="DA13" s="125"/>
      <c r="DB13" s="125"/>
      <c r="DC13" s="125"/>
      <c r="DD13" s="125"/>
      <c r="DE13" s="125"/>
      <c r="DF13" s="125"/>
      <c r="DG13" s="125"/>
      <c r="DH13" s="125"/>
      <c r="DI13" s="125"/>
      <c r="DJ13" s="125"/>
      <c r="DK13" s="125"/>
      <c r="DL13" s="125"/>
      <c r="DM13" s="125"/>
      <c r="DN13" s="125"/>
      <c r="DO13" s="125"/>
      <c r="DP13" s="125"/>
      <c r="DQ13" s="125"/>
      <c r="DR13" s="125"/>
      <c r="DS13" s="125"/>
      <c r="DT13" s="125"/>
      <c r="DU13" s="125"/>
      <c r="DV13" s="125"/>
      <c r="DW13" s="125"/>
      <c r="DX13" s="125"/>
      <c r="DY13" s="125"/>
      <c r="DZ13" s="125"/>
      <c r="EA13" s="125"/>
      <c r="EB13" s="125"/>
      <c r="EC13" s="125"/>
      <c r="ED13" s="125"/>
      <c r="EE13" s="125"/>
      <c r="EF13" s="125"/>
      <c r="EG13" s="125"/>
      <c r="EH13" s="125"/>
      <c r="EI13" s="125"/>
      <c r="EJ13" s="125"/>
      <c r="EK13" s="125"/>
      <c r="EL13" s="125"/>
      <c r="EM13" s="125"/>
      <c r="EN13" s="125"/>
      <c r="EO13" s="125"/>
      <c r="EP13" s="125"/>
      <c r="EQ13" s="125"/>
      <c r="ER13" s="125"/>
      <c r="ES13" s="125"/>
      <c r="ET13" s="125"/>
      <c r="EU13" s="125"/>
      <c r="EV13" s="125"/>
      <c r="EW13" s="125"/>
      <c r="EX13" s="125"/>
      <c r="EY13" s="125"/>
      <c r="EZ13" s="125"/>
      <c r="FA13" s="125"/>
      <c r="FB13" s="125"/>
      <c r="FC13" s="125"/>
      <c r="FD13" s="125"/>
      <c r="FE13" s="125"/>
      <c r="FF13" s="125"/>
      <c r="FG13" s="125"/>
      <c r="FH13" s="125"/>
      <c r="FI13" s="125"/>
      <c r="FJ13" s="125"/>
      <c r="FK13" s="125"/>
      <c r="FL13" s="125"/>
      <c r="FM13" s="125"/>
      <c r="FN13" s="125"/>
      <c r="FO13" s="125"/>
      <c r="FP13" s="125"/>
      <c r="FQ13" s="125"/>
      <c r="FR13" s="125"/>
      <c r="FS13" s="125"/>
      <c r="FT13" s="125"/>
      <c r="FU13" s="125"/>
      <c r="FV13" s="125"/>
      <c r="FW13" s="125"/>
      <c r="FX13" s="125"/>
      <c r="FY13" s="125"/>
      <c r="FZ13" s="125"/>
      <c r="GA13" s="125"/>
      <c r="GB13" s="125"/>
      <c r="GC13" s="125"/>
      <c r="GD13" s="125"/>
      <c r="GE13" s="125"/>
      <c r="GF13" s="125"/>
      <c r="GG13" s="125"/>
      <c r="GH13" s="125"/>
      <c r="GI13" s="125"/>
      <c r="GJ13" s="125"/>
      <c r="GK13" s="125"/>
      <c r="GL13" s="125"/>
      <c r="GM13" s="125"/>
      <c r="GN13" s="125"/>
      <c r="GO13" s="125"/>
      <c r="GP13" s="125"/>
      <c r="GQ13" s="125"/>
      <c r="GR13" s="125"/>
      <c r="GS13" s="125"/>
      <c r="GT13" s="125"/>
      <c r="GU13" s="125"/>
      <c r="GV13" s="125"/>
      <c r="GW13" s="125"/>
      <c r="GX13" s="125"/>
      <c r="GY13" s="125"/>
      <c r="GZ13" s="125"/>
      <c r="HA13" s="125"/>
      <c r="HB13" s="125"/>
      <c r="HC13" s="125"/>
      <c r="HD13" s="125"/>
      <c r="HE13" s="125"/>
      <c r="HF13" s="125"/>
      <c r="HG13" s="125"/>
      <c r="HH13" s="125"/>
      <c r="HI13" s="125"/>
      <c r="HJ13" s="125"/>
      <c r="HK13" s="125"/>
      <c r="HL13" s="125"/>
      <c r="HM13" s="125"/>
      <c r="HN13" s="125"/>
      <c r="HO13" s="125"/>
      <c r="HP13" s="125"/>
      <c r="HQ13" s="125"/>
      <c r="HR13" s="125"/>
      <c r="HS13" s="125"/>
      <c r="HT13" s="125"/>
      <c r="HU13" s="125"/>
      <c r="HV13" s="125"/>
      <c r="HW13" s="125"/>
      <c r="HX13" s="125"/>
      <c r="HY13" s="125"/>
      <c r="HZ13" s="125"/>
      <c r="IA13" s="125"/>
      <c r="IB13" s="125"/>
      <c r="IC13" s="125"/>
      <c r="ID13" s="125"/>
      <c r="IE13" s="125"/>
      <c r="IF13" s="125"/>
      <c r="IG13" s="125"/>
      <c r="IH13" s="125"/>
      <c r="II13" s="125"/>
      <c r="IJ13" s="125"/>
      <c r="IK13" s="125"/>
      <c r="IL13" s="125"/>
      <c r="IM13" s="125"/>
      <c r="IN13" s="125"/>
      <c r="IO13" s="125"/>
      <c r="IP13" s="125"/>
      <c r="IQ13" s="125"/>
      <c r="IR13" s="125"/>
      <c r="IS13" s="125"/>
      <c r="IT13" s="125"/>
      <c r="IU13" s="125"/>
      <c r="IV13" s="125"/>
      <c r="IW13" s="125"/>
      <c r="IX13" s="125"/>
      <c r="IY13" s="125"/>
      <c r="IZ13" s="125"/>
      <c r="JA13" s="125"/>
      <c r="JB13" s="125"/>
      <c r="JC13" s="125"/>
      <c r="JD13" s="125"/>
      <c r="JE13" s="125"/>
      <c r="JF13" s="125"/>
      <c r="JG13" s="125"/>
      <c r="JH13" s="125"/>
      <c r="JI13" s="125"/>
      <c r="JJ13" s="125"/>
      <c r="JK13" s="125"/>
      <c r="JL13" s="125"/>
      <c r="JM13" s="125"/>
      <c r="JN13" s="125"/>
      <c r="JO13" s="125"/>
      <c r="JP13" s="125"/>
      <c r="JQ13" s="125"/>
      <c r="JR13" s="125"/>
      <c r="JS13" s="125"/>
      <c r="JT13" s="125"/>
      <c r="JU13" s="125"/>
      <c r="JV13" s="125"/>
      <c r="JW13" s="125"/>
      <c r="JX13" s="125"/>
      <c r="JY13" s="125"/>
      <c r="JZ13" s="125"/>
      <c r="KA13" s="125"/>
      <c r="KB13" s="125"/>
      <c r="KC13" s="125"/>
      <c r="KD13" s="125"/>
      <c r="KE13" s="125"/>
      <c r="KF13" s="125"/>
      <c r="KG13" s="125"/>
      <c r="KH13" s="125"/>
      <c r="KI13" s="125"/>
      <c r="KJ13" s="125"/>
      <c r="KK13" s="125"/>
      <c r="KL13" s="125"/>
      <c r="KM13" s="125"/>
      <c r="KN13" s="125"/>
      <c r="KO13" s="125"/>
      <c r="KP13" s="125"/>
      <c r="KQ13" s="125"/>
      <c r="KR13" s="125"/>
      <c r="KS13" s="125"/>
      <c r="KT13" s="125"/>
      <c r="KU13" s="125"/>
      <c r="KV13" s="125"/>
      <c r="KW13" s="125"/>
      <c r="KX13" s="125"/>
      <c r="KY13" s="125"/>
      <c r="KZ13" s="125"/>
      <c r="LA13" s="125"/>
      <c r="LB13" s="125"/>
      <c r="LC13" s="125"/>
      <c r="LD13" s="125"/>
      <c r="LE13" s="125"/>
      <c r="LF13" s="125"/>
      <c r="LG13" s="125"/>
      <c r="LH13" s="125"/>
      <c r="LI13" s="125"/>
      <c r="LJ13" s="125"/>
      <c r="LK13" s="125"/>
      <c r="LL13" s="125"/>
      <c r="LM13" s="125"/>
      <c r="LN13" s="125"/>
      <c r="LO13" s="125"/>
      <c r="LP13" s="125"/>
      <c r="LQ13" s="125"/>
      <c r="LR13" s="125"/>
      <c r="LS13" s="125"/>
      <c r="LT13" s="125"/>
      <c r="LU13" s="125"/>
      <c r="LV13" s="125"/>
      <c r="LW13" s="125"/>
      <c r="LX13" s="125"/>
      <c r="LY13" s="125"/>
      <c r="LZ13" s="125"/>
      <c r="MA13" s="125"/>
      <c r="MB13" s="125"/>
      <c r="MC13" s="125"/>
      <c r="MD13" s="125"/>
      <c r="ME13" s="125"/>
      <c r="MF13" s="125"/>
      <c r="MG13" s="125"/>
      <c r="MH13" s="125"/>
      <c r="MI13" s="125"/>
      <c r="MJ13" s="125"/>
      <c r="MK13" s="125"/>
      <c r="ML13" s="125"/>
      <c r="MM13" s="125"/>
      <c r="MN13" s="125"/>
      <c r="MO13" s="125"/>
      <c r="MP13" s="125"/>
      <c r="MQ13" s="125"/>
      <c r="MR13" s="125"/>
      <c r="MS13" s="125"/>
      <c r="MT13" s="125"/>
      <c r="MU13" s="125"/>
      <c r="MV13" s="125"/>
      <c r="MW13" s="125"/>
      <c r="MX13" s="125"/>
      <c r="MY13" s="125"/>
      <c r="MZ13" s="125"/>
      <c r="NA13" s="125"/>
      <c r="NB13" s="125"/>
      <c r="NC13" s="125"/>
      <c r="ND13" s="125"/>
      <c r="NE13" s="125"/>
      <c r="NF13" s="125"/>
      <c r="NG13" s="125"/>
      <c r="NH13" s="125"/>
      <c r="NI13" s="125"/>
      <c r="NJ13" s="125"/>
      <c r="NK13" s="125"/>
      <c r="NL13" s="125"/>
      <c r="NM13" s="125"/>
      <c r="NN13" s="125"/>
      <c r="NO13" s="125"/>
      <c r="NP13" s="125"/>
      <c r="NQ13" s="125"/>
      <c r="NR13" s="125"/>
      <c r="NS13" s="125"/>
      <c r="NT13" s="125"/>
      <c r="NU13" s="125"/>
      <c r="NV13" s="125"/>
      <c r="NW13" s="125"/>
      <c r="NX13" s="125"/>
      <c r="NY13" s="125"/>
      <c r="NZ13" s="125"/>
      <c r="OA13" s="125"/>
      <c r="OB13" s="125"/>
      <c r="OC13" s="125"/>
      <c r="OD13" s="125"/>
      <c r="OE13" s="125"/>
      <c r="OF13" s="125"/>
      <c r="OG13" s="125"/>
      <c r="OH13" s="125"/>
      <c r="OI13" s="125"/>
      <c r="OJ13" s="125"/>
      <c r="OK13" s="125"/>
      <c r="OL13" s="125"/>
      <c r="OM13" s="125"/>
      <c r="ON13" s="125"/>
      <c r="OO13" s="125"/>
      <c r="OP13" s="125"/>
      <c r="OQ13" s="125"/>
      <c r="OR13" s="125"/>
      <c r="OS13" s="125"/>
      <c r="OT13" s="125"/>
      <c r="OU13" s="125"/>
      <c r="OV13" s="125"/>
      <c r="OW13" s="125"/>
      <c r="OX13" s="125"/>
      <c r="OY13" s="125"/>
      <c r="OZ13" s="125"/>
      <c r="PA13" s="125"/>
      <c r="PB13" s="125"/>
      <c r="PC13" s="125"/>
      <c r="PD13" s="125"/>
      <c r="PE13" s="125"/>
      <c r="PF13" s="125"/>
      <c r="PG13" s="125"/>
      <c r="PH13" s="125"/>
      <c r="PI13" s="125"/>
      <c r="PJ13" s="125"/>
      <c r="PK13" s="125"/>
      <c r="PL13" s="125"/>
      <c r="PM13" s="125"/>
      <c r="PN13" s="125"/>
      <c r="PO13" s="125"/>
      <c r="PP13" s="125"/>
      <c r="PQ13" s="125"/>
      <c r="PR13" s="125"/>
      <c r="PS13" s="125"/>
      <c r="PT13" s="125"/>
      <c r="PU13" s="125"/>
      <c r="PV13" s="125"/>
      <c r="PW13" s="125"/>
      <c r="PX13" s="125"/>
      <c r="PY13" s="125"/>
      <c r="PZ13" s="125"/>
      <c r="QA13" s="125"/>
      <c r="QB13" s="125"/>
      <c r="QC13" s="125"/>
      <c r="QD13" s="125"/>
      <c r="QE13" s="125"/>
      <c r="QF13" s="125"/>
      <c r="QG13" s="125"/>
      <c r="QH13" s="125"/>
      <c r="QI13" s="125"/>
      <c r="QJ13" s="125"/>
      <c r="QK13" s="125"/>
      <c r="QL13" s="125"/>
      <c r="QM13" s="125"/>
      <c r="QN13" s="125"/>
      <c r="QO13" s="125"/>
      <c r="QP13" s="125"/>
      <c r="QQ13" s="125"/>
      <c r="QR13" s="125"/>
      <c r="QS13" s="125"/>
      <c r="QT13" s="125"/>
      <c r="QU13" s="125"/>
      <c r="QV13" s="125"/>
      <c r="QW13" s="125"/>
      <c r="QX13" s="125"/>
      <c r="QY13" s="125"/>
      <c r="QZ13" s="125"/>
      <c r="RA13" s="125"/>
      <c r="RB13" s="125"/>
      <c r="RC13" s="125"/>
      <c r="RD13" s="125"/>
      <c r="RE13" s="125"/>
      <c r="RF13" s="125"/>
      <c r="RG13" s="125"/>
      <c r="RH13" s="125"/>
      <c r="RI13" s="125"/>
      <c r="RJ13" s="125"/>
      <c r="RK13" s="125"/>
      <c r="RL13" s="125"/>
      <c r="RM13" s="125"/>
      <c r="RN13" s="125"/>
      <c r="RO13" s="125"/>
      <c r="RP13" s="125"/>
    </row>
    <row r="14" spans="1:484" s="126" customFormat="1" ht="24.95" customHeight="1" x14ac:dyDescent="0.25">
      <c r="A14" s="123">
        <v>0</v>
      </c>
      <c r="B14" s="142" t="s">
        <v>211</v>
      </c>
      <c r="C14" s="93" t="s">
        <v>107</v>
      </c>
      <c r="D14" s="93">
        <v>10</v>
      </c>
      <c r="E14" s="143" t="s">
        <v>204</v>
      </c>
      <c r="F14" s="145" t="s">
        <v>185</v>
      </c>
      <c r="G14" s="145" t="s">
        <v>20</v>
      </c>
      <c r="H14" s="144" t="s">
        <v>186</v>
      </c>
      <c r="I14" s="145" t="s">
        <v>199</v>
      </c>
      <c r="J14" s="146">
        <v>4</v>
      </c>
      <c r="K14" s="147" t="s">
        <v>200</v>
      </c>
      <c r="L14" s="93"/>
      <c r="M14" s="93" t="s">
        <v>189</v>
      </c>
      <c r="N14" s="94"/>
      <c r="O14" s="262" t="s">
        <v>205</v>
      </c>
      <c r="P14" s="270"/>
      <c r="Q14" s="271"/>
      <c r="R14" s="243">
        <v>0</v>
      </c>
      <c r="S14" s="244">
        <v>0</v>
      </c>
      <c r="T14" s="93">
        <f t="shared" si="0"/>
        <v>0</v>
      </c>
      <c r="U14" s="124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5"/>
      <c r="DE14" s="125"/>
      <c r="DF14" s="125"/>
      <c r="DG14" s="125"/>
      <c r="DH14" s="125"/>
      <c r="DI14" s="125"/>
      <c r="DJ14" s="125"/>
      <c r="DK14" s="125"/>
      <c r="DL14" s="125"/>
      <c r="DM14" s="125"/>
      <c r="DN14" s="125"/>
      <c r="DO14" s="125"/>
      <c r="DP14" s="125"/>
      <c r="DQ14" s="125"/>
      <c r="DR14" s="125"/>
      <c r="DS14" s="125"/>
      <c r="DT14" s="125"/>
      <c r="DU14" s="125"/>
      <c r="DV14" s="125"/>
      <c r="DW14" s="125"/>
      <c r="DX14" s="125"/>
      <c r="DY14" s="125"/>
      <c r="DZ14" s="125"/>
      <c r="EA14" s="125"/>
      <c r="EB14" s="125"/>
      <c r="EC14" s="125"/>
      <c r="ED14" s="125"/>
      <c r="EE14" s="125"/>
      <c r="EF14" s="125"/>
      <c r="EG14" s="125"/>
      <c r="EH14" s="125"/>
      <c r="EI14" s="125"/>
      <c r="EJ14" s="125"/>
      <c r="EK14" s="125"/>
      <c r="EL14" s="125"/>
      <c r="EM14" s="125"/>
      <c r="EN14" s="125"/>
      <c r="EO14" s="125"/>
      <c r="EP14" s="125"/>
      <c r="EQ14" s="125"/>
      <c r="ER14" s="125"/>
      <c r="ES14" s="125"/>
      <c r="ET14" s="125"/>
      <c r="EU14" s="125"/>
      <c r="EV14" s="125"/>
      <c r="EW14" s="125"/>
      <c r="EX14" s="125"/>
      <c r="EY14" s="125"/>
      <c r="EZ14" s="125"/>
      <c r="FA14" s="125"/>
      <c r="FB14" s="125"/>
      <c r="FC14" s="125"/>
      <c r="FD14" s="125"/>
      <c r="FE14" s="125"/>
      <c r="FF14" s="125"/>
      <c r="FG14" s="125"/>
      <c r="FH14" s="125"/>
      <c r="FI14" s="125"/>
      <c r="FJ14" s="125"/>
      <c r="FK14" s="125"/>
      <c r="FL14" s="125"/>
      <c r="FM14" s="125"/>
      <c r="FN14" s="125"/>
      <c r="FO14" s="125"/>
      <c r="FP14" s="125"/>
      <c r="FQ14" s="125"/>
      <c r="FR14" s="125"/>
      <c r="FS14" s="125"/>
      <c r="FT14" s="125"/>
      <c r="FU14" s="125"/>
      <c r="FV14" s="125"/>
      <c r="FW14" s="125"/>
      <c r="FX14" s="125"/>
      <c r="FY14" s="125"/>
      <c r="FZ14" s="125"/>
      <c r="GA14" s="125"/>
      <c r="GB14" s="125"/>
      <c r="GC14" s="125"/>
      <c r="GD14" s="125"/>
      <c r="GE14" s="125"/>
      <c r="GF14" s="125"/>
      <c r="GG14" s="125"/>
      <c r="GH14" s="125"/>
      <c r="GI14" s="125"/>
      <c r="GJ14" s="125"/>
      <c r="GK14" s="125"/>
      <c r="GL14" s="125"/>
      <c r="GM14" s="125"/>
      <c r="GN14" s="125"/>
      <c r="GO14" s="125"/>
      <c r="GP14" s="125"/>
      <c r="GQ14" s="125"/>
      <c r="GR14" s="125"/>
      <c r="GS14" s="125"/>
      <c r="GT14" s="125"/>
      <c r="GU14" s="125"/>
      <c r="GV14" s="125"/>
      <c r="GW14" s="125"/>
      <c r="GX14" s="125"/>
      <c r="GY14" s="125"/>
      <c r="GZ14" s="125"/>
      <c r="HA14" s="125"/>
      <c r="HB14" s="125"/>
      <c r="HC14" s="125"/>
      <c r="HD14" s="125"/>
      <c r="HE14" s="125"/>
      <c r="HF14" s="125"/>
      <c r="HG14" s="125"/>
      <c r="HH14" s="125"/>
      <c r="HI14" s="125"/>
      <c r="HJ14" s="125"/>
      <c r="HK14" s="125"/>
      <c r="HL14" s="125"/>
      <c r="HM14" s="125"/>
      <c r="HN14" s="125"/>
      <c r="HO14" s="125"/>
      <c r="HP14" s="125"/>
      <c r="HQ14" s="125"/>
      <c r="HR14" s="125"/>
      <c r="HS14" s="125"/>
      <c r="HT14" s="125"/>
      <c r="HU14" s="125"/>
      <c r="HV14" s="125"/>
      <c r="HW14" s="125"/>
      <c r="HX14" s="125"/>
      <c r="HY14" s="125"/>
      <c r="HZ14" s="125"/>
      <c r="IA14" s="125"/>
      <c r="IB14" s="125"/>
      <c r="IC14" s="125"/>
      <c r="ID14" s="125"/>
      <c r="IE14" s="125"/>
      <c r="IF14" s="125"/>
      <c r="IG14" s="125"/>
      <c r="IH14" s="125"/>
      <c r="II14" s="125"/>
      <c r="IJ14" s="125"/>
      <c r="IK14" s="125"/>
      <c r="IL14" s="125"/>
      <c r="IM14" s="125"/>
      <c r="IN14" s="125"/>
      <c r="IO14" s="125"/>
      <c r="IP14" s="125"/>
      <c r="IQ14" s="125"/>
      <c r="IR14" s="125"/>
      <c r="IS14" s="125"/>
      <c r="IT14" s="125"/>
      <c r="IU14" s="125"/>
      <c r="IV14" s="125"/>
      <c r="IW14" s="125"/>
      <c r="IX14" s="125"/>
      <c r="IY14" s="125"/>
      <c r="IZ14" s="125"/>
      <c r="JA14" s="125"/>
      <c r="JB14" s="125"/>
      <c r="JC14" s="125"/>
      <c r="JD14" s="125"/>
      <c r="JE14" s="125"/>
      <c r="JF14" s="125"/>
      <c r="JG14" s="125"/>
      <c r="JH14" s="125"/>
      <c r="JI14" s="125"/>
      <c r="JJ14" s="125"/>
      <c r="JK14" s="125"/>
      <c r="JL14" s="125"/>
      <c r="JM14" s="125"/>
      <c r="JN14" s="125"/>
      <c r="JO14" s="125"/>
      <c r="JP14" s="125"/>
      <c r="JQ14" s="125"/>
      <c r="JR14" s="125"/>
      <c r="JS14" s="125"/>
      <c r="JT14" s="125"/>
      <c r="JU14" s="125"/>
      <c r="JV14" s="125"/>
      <c r="JW14" s="125"/>
      <c r="JX14" s="125"/>
      <c r="JY14" s="125"/>
      <c r="JZ14" s="125"/>
      <c r="KA14" s="125"/>
      <c r="KB14" s="125"/>
      <c r="KC14" s="125"/>
      <c r="KD14" s="125"/>
      <c r="KE14" s="125"/>
      <c r="KF14" s="125"/>
      <c r="KG14" s="125"/>
      <c r="KH14" s="125"/>
      <c r="KI14" s="125"/>
      <c r="KJ14" s="125"/>
      <c r="KK14" s="125"/>
      <c r="KL14" s="125"/>
      <c r="KM14" s="125"/>
      <c r="KN14" s="125"/>
      <c r="KO14" s="125"/>
      <c r="KP14" s="125"/>
      <c r="KQ14" s="125"/>
      <c r="KR14" s="125"/>
      <c r="KS14" s="125"/>
      <c r="KT14" s="125"/>
      <c r="KU14" s="125"/>
      <c r="KV14" s="125"/>
      <c r="KW14" s="125"/>
      <c r="KX14" s="125"/>
      <c r="KY14" s="125"/>
      <c r="KZ14" s="125"/>
      <c r="LA14" s="125"/>
      <c r="LB14" s="125"/>
      <c r="LC14" s="125"/>
      <c r="LD14" s="125"/>
      <c r="LE14" s="125"/>
      <c r="LF14" s="125"/>
      <c r="LG14" s="125"/>
      <c r="LH14" s="125"/>
      <c r="LI14" s="125"/>
      <c r="LJ14" s="125"/>
      <c r="LK14" s="125"/>
      <c r="LL14" s="125"/>
      <c r="LM14" s="125"/>
      <c r="LN14" s="125"/>
      <c r="LO14" s="125"/>
      <c r="LP14" s="125"/>
      <c r="LQ14" s="125"/>
      <c r="LR14" s="125"/>
      <c r="LS14" s="125"/>
      <c r="LT14" s="125"/>
      <c r="LU14" s="125"/>
      <c r="LV14" s="125"/>
      <c r="LW14" s="125"/>
      <c r="LX14" s="125"/>
      <c r="LY14" s="125"/>
      <c r="LZ14" s="125"/>
      <c r="MA14" s="125"/>
      <c r="MB14" s="125"/>
      <c r="MC14" s="125"/>
      <c r="MD14" s="125"/>
      <c r="ME14" s="125"/>
      <c r="MF14" s="125"/>
      <c r="MG14" s="125"/>
      <c r="MH14" s="125"/>
      <c r="MI14" s="125"/>
      <c r="MJ14" s="125"/>
      <c r="MK14" s="125"/>
      <c r="ML14" s="125"/>
      <c r="MM14" s="125"/>
      <c r="MN14" s="125"/>
      <c r="MO14" s="125"/>
      <c r="MP14" s="125"/>
      <c r="MQ14" s="125"/>
      <c r="MR14" s="125"/>
      <c r="MS14" s="125"/>
      <c r="MT14" s="125"/>
      <c r="MU14" s="125"/>
      <c r="MV14" s="125"/>
      <c r="MW14" s="125"/>
      <c r="MX14" s="125"/>
      <c r="MY14" s="125"/>
      <c r="MZ14" s="125"/>
      <c r="NA14" s="125"/>
      <c r="NB14" s="125"/>
      <c r="NC14" s="125"/>
      <c r="ND14" s="125"/>
      <c r="NE14" s="125"/>
      <c r="NF14" s="125"/>
      <c r="NG14" s="125"/>
      <c r="NH14" s="125"/>
      <c r="NI14" s="125"/>
      <c r="NJ14" s="125"/>
      <c r="NK14" s="125"/>
      <c r="NL14" s="125"/>
      <c r="NM14" s="125"/>
      <c r="NN14" s="125"/>
      <c r="NO14" s="125"/>
      <c r="NP14" s="125"/>
      <c r="NQ14" s="125"/>
      <c r="NR14" s="125"/>
      <c r="NS14" s="125"/>
      <c r="NT14" s="125"/>
      <c r="NU14" s="125"/>
      <c r="NV14" s="125"/>
      <c r="NW14" s="125"/>
      <c r="NX14" s="125"/>
      <c r="NY14" s="125"/>
      <c r="NZ14" s="125"/>
      <c r="OA14" s="125"/>
      <c r="OB14" s="125"/>
      <c r="OC14" s="125"/>
      <c r="OD14" s="125"/>
      <c r="OE14" s="125"/>
      <c r="OF14" s="125"/>
      <c r="OG14" s="125"/>
      <c r="OH14" s="125"/>
      <c r="OI14" s="125"/>
      <c r="OJ14" s="125"/>
      <c r="OK14" s="125"/>
      <c r="OL14" s="125"/>
      <c r="OM14" s="125"/>
      <c r="ON14" s="125"/>
      <c r="OO14" s="125"/>
      <c r="OP14" s="125"/>
      <c r="OQ14" s="125"/>
      <c r="OR14" s="125"/>
      <c r="OS14" s="125"/>
      <c r="OT14" s="125"/>
      <c r="OU14" s="125"/>
      <c r="OV14" s="125"/>
      <c r="OW14" s="125"/>
      <c r="OX14" s="125"/>
      <c r="OY14" s="125"/>
      <c r="OZ14" s="125"/>
      <c r="PA14" s="125"/>
      <c r="PB14" s="125"/>
      <c r="PC14" s="125"/>
      <c r="PD14" s="125"/>
      <c r="PE14" s="125"/>
      <c r="PF14" s="125"/>
      <c r="PG14" s="125"/>
      <c r="PH14" s="125"/>
      <c r="PI14" s="125"/>
      <c r="PJ14" s="125"/>
      <c r="PK14" s="125"/>
      <c r="PL14" s="125"/>
      <c r="PM14" s="125"/>
      <c r="PN14" s="125"/>
      <c r="PO14" s="125"/>
      <c r="PP14" s="125"/>
      <c r="PQ14" s="125"/>
      <c r="PR14" s="125"/>
      <c r="PS14" s="125"/>
      <c r="PT14" s="125"/>
      <c r="PU14" s="125"/>
      <c r="PV14" s="125"/>
      <c r="PW14" s="125"/>
      <c r="PX14" s="125"/>
      <c r="PY14" s="125"/>
      <c r="PZ14" s="125"/>
      <c r="QA14" s="125"/>
      <c r="QB14" s="125"/>
      <c r="QC14" s="125"/>
      <c r="QD14" s="125"/>
      <c r="QE14" s="125"/>
      <c r="QF14" s="125"/>
      <c r="QG14" s="125"/>
      <c r="QH14" s="125"/>
      <c r="QI14" s="125"/>
      <c r="QJ14" s="125"/>
      <c r="QK14" s="125"/>
      <c r="QL14" s="125"/>
      <c r="QM14" s="125"/>
      <c r="QN14" s="125"/>
      <c r="QO14" s="125"/>
      <c r="QP14" s="125"/>
      <c r="QQ14" s="125"/>
      <c r="QR14" s="125"/>
      <c r="QS14" s="125"/>
      <c r="QT14" s="125"/>
      <c r="QU14" s="125"/>
      <c r="QV14" s="125"/>
      <c r="QW14" s="125"/>
      <c r="QX14" s="125"/>
      <c r="QY14" s="125"/>
      <c r="QZ14" s="125"/>
      <c r="RA14" s="125"/>
      <c r="RB14" s="125"/>
      <c r="RC14" s="125"/>
      <c r="RD14" s="125"/>
      <c r="RE14" s="125"/>
      <c r="RF14" s="125"/>
      <c r="RG14" s="125"/>
      <c r="RH14" s="125"/>
      <c r="RI14" s="125"/>
      <c r="RJ14" s="125"/>
      <c r="RK14" s="125"/>
      <c r="RL14" s="125"/>
      <c r="RM14" s="125"/>
      <c r="RN14" s="125"/>
      <c r="RO14" s="125"/>
      <c r="RP14" s="125"/>
    </row>
    <row r="15" spans="1:484" s="126" customFormat="1" ht="24.95" customHeight="1" x14ac:dyDescent="0.25">
      <c r="A15" s="123">
        <v>0</v>
      </c>
      <c r="B15" s="142" t="s">
        <v>212</v>
      </c>
      <c r="C15" s="93" t="s">
        <v>108</v>
      </c>
      <c r="D15" s="93">
        <v>10</v>
      </c>
      <c r="E15" s="143" t="s">
        <v>184</v>
      </c>
      <c r="F15" s="145" t="s">
        <v>185</v>
      </c>
      <c r="G15" s="145" t="s">
        <v>20</v>
      </c>
      <c r="H15" s="144" t="s">
        <v>186</v>
      </c>
      <c r="I15" s="145" t="s">
        <v>199</v>
      </c>
      <c r="J15" s="146">
        <v>4</v>
      </c>
      <c r="K15" s="147" t="s">
        <v>200</v>
      </c>
      <c r="L15" s="93"/>
      <c r="M15" s="93" t="s">
        <v>189</v>
      </c>
      <c r="N15" s="94"/>
      <c r="O15" s="262" t="s">
        <v>190</v>
      </c>
      <c r="P15" s="270"/>
      <c r="Q15" s="271"/>
      <c r="R15" s="243">
        <v>0</v>
      </c>
      <c r="S15" s="244">
        <v>0</v>
      </c>
      <c r="T15" s="93">
        <f t="shared" si="0"/>
        <v>0</v>
      </c>
      <c r="U15" s="124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125"/>
      <c r="CY15" s="125"/>
      <c r="CZ15" s="125"/>
      <c r="DA15" s="125"/>
      <c r="DB15" s="125"/>
      <c r="DC15" s="125"/>
      <c r="DD15" s="125"/>
      <c r="DE15" s="125"/>
      <c r="DF15" s="125"/>
      <c r="DG15" s="125"/>
      <c r="DH15" s="125"/>
      <c r="DI15" s="125"/>
      <c r="DJ15" s="125"/>
      <c r="DK15" s="125"/>
      <c r="DL15" s="125"/>
      <c r="DM15" s="125"/>
      <c r="DN15" s="125"/>
      <c r="DO15" s="125"/>
      <c r="DP15" s="125"/>
      <c r="DQ15" s="125"/>
      <c r="DR15" s="125"/>
      <c r="DS15" s="125"/>
      <c r="DT15" s="125"/>
      <c r="DU15" s="125"/>
      <c r="DV15" s="125"/>
      <c r="DW15" s="125"/>
      <c r="DX15" s="125"/>
      <c r="DY15" s="125"/>
      <c r="DZ15" s="125"/>
      <c r="EA15" s="125"/>
      <c r="EB15" s="125"/>
      <c r="EC15" s="125"/>
      <c r="ED15" s="125"/>
      <c r="EE15" s="125"/>
      <c r="EF15" s="125"/>
      <c r="EG15" s="125"/>
      <c r="EH15" s="125"/>
      <c r="EI15" s="125"/>
      <c r="EJ15" s="125"/>
      <c r="EK15" s="125"/>
      <c r="EL15" s="125"/>
      <c r="EM15" s="125"/>
      <c r="EN15" s="125"/>
      <c r="EO15" s="125"/>
      <c r="EP15" s="125"/>
      <c r="EQ15" s="125"/>
      <c r="ER15" s="125"/>
      <c r="ES15" s="125"/>
      <c r="ET15" s="125"/>
      <c r="EU15" s="125"/>
      <c r="EV15" s="125"/>
      <c r="EW15" s="125"/>
      <c r="EX15" s="125"/>
      <c r="EY15" s="125"/>
      <c r="EZ15" s="125"/>
      <c r="FA15" s="125"/>
      <c r="FB15" s="125"/>
      <c r="FC15" s="125"/>
      <c r="FD15" s="125"/>
      <c r="FE15" s="125"/>
      <c r="FF15" s="125"/>
      <c r="FG15" s="125"/>
      <c r="FH15" s="125"/>
      <c r="FI15" s="125"/>
      <c r="FJ15" s="125"/>
      <c r="FK15" s="125"/>
      <c r="FL15" s="125"/>
      <c r="FM15" s="125"/>
      <c r="FN15" s="125"/>
      <c r="FO15" s="125"/>
      <c r="FP15" s="125"/>
      <c r="FQ15" s="125"/>
      <c r="FR15" s="125"/>
      <c r="FS15" s="125"/>
      <c r="FT15" s="125"/>
      <c r="FU15" s="125"/>
      <c r="FV15" s="125"/>
      <c r="FW15" s="125"/>
      <c r="FX15" s="125"/>
      <c r="FY15" s="125"/>
      <c r="FZ15" s="125"/>
      <c r="GA15" s="125"/>
      <c r="GB15" s="125"/>
      <c r="GC15" s="125"/>
      <c r="GD15" s="125"/>
      <c r="GE15" s="125"/>
      <c r="GF15" s="125"/>
      <c r="GG15" s="125"/>
      <c r="GH15" s="125"/>
      <c r="GI15" s="125"/>
      <c r="GJ15" s="125"/>
      <c r="GK15" s="125"/>
      <c r="GL15" s="125"/>
      <c r="GM15" s="125"/>
      <c r="GN15" s="125"/>
      <c r="GO15" s="125"/>
      <c r="GP15" s="125"/>
      <c r="GQ15" s="125"/>
      <c r="GR15" s="125"/>
      <c r="GS15" s="125"/>
      <c r="GT15" s="125"/>
      <c r="GU15" s="125"/>
      <c r="GV15" s="125"/>
      <c r="GW15" s="125"/>
      <c r="GX15" s="125"/>
      <c r="GY15" s="125"/>
      <c r="GZ15" s="125"/>
      <c r="HA15" s="125"/>
      <c r="HB15" s="125"/>
      <c r="HC15" s="125"/>
      <c r="HD15" s="125"/>
      <c r="HE15" s="125"/>
      <c r="HF15" s="125"/>
      <c r="HG15" s="125"/>
      <c r="HH15" s="125"/>
      <c r="HI15" s="125"/>
      <c r="HJ15" s="125"/>
      <c r="HK15" s="125"/>
      <c r="HL15" s="125"/>
      <c r="HM15" s="125"/>
      <c r="HN15" s="125"/>
      <c r="HO15" s="125"/>
      <c r="HP15" s="125"/>
      <c r="HQ15" s="125"/>
      <c r="HR15" s="125"/>
      <c r="HS15" s="125"/>
      <c r="HT15" s="125"/>
      <c r="HU15" s="125"/>
      <c r="HV15" s="125"/>
      <c r="HW15" s="125"/>
      <c r="HX15" s="125"/>
      <c r="HY15" s="125"/>
      <c r="HZ15" s="125"/>
      <c r="IA15" s="125"/>
      <c r="IB15" s="125"/>
      <c r="IC15" s="125"/>
      <c r="ID15" s="125"/>
      <c r="IE15" s="125"/>
      <c r="IF15" s="125"/>
      <c r="IG15" s="125"/>
      <c r="IH15" s="125"/>
      <c r="II15" s="125"/>
      <c r="IJ15" s="125"/>
      <c r="IK15" s="125"/>
      <c r="IL15" s="125"/>
      <c r="IM15" s="125"/>
      <c r="IN15" s="125"/>
      <c r="IO15" s="125"/>
      <c r="IP15" s="125"/>
      <c r="IQ15" s="125"/>
      <c r="IR15" s="125"/>
      <c r="IS15" s="125"/>
      <c r="IT15" s="125"/>
      <c r="IU15" s="125"/>
      <c r="IV15" s="125"/>
      <c r="IW15" s="125"/>
      <c r="IX15" s="125"/>
      <c r="IY15" s="125"/>
      <c r="IZ15" s="125"/>
      <c r="JA15" s="125"/>
      <c r="JB15" s="125"/>
      <c r="JC15" s="125"/>
      <c r="JD15" s="125"/>
      <c r="JE15" s="125"/>
      <c r="JF15" s="125"/>
      <c r="JG15" s="125"/>
      <c r="JH15" s="125"/>
      <c r="JI15" s="125"/>
      <c r="JJ15" s="125"/>
      <c r="JK15" s="125"/>
      <c r="JL15" s="125"/>
      <c r="JM15" s="125"/>
      <c r="JN15" s="125"/>
      <c r="JO15" s="125"/>
      <c r="JP15" s="125"/>
      <c r="JQ15" s="125"/>
      <c r="JR15" s="125"/>
      <c r="JS15" s="125"/>
      <c r="JT15" s="125"/>
      <c r="JU15" s="125"/>
      <c r="JV15" s="125"/>
      <c r="JW15" s="125"/>
      <c r="JX15" s="125"/>
      <c r="JY15" s="125"/>
      <c r="JZ15" s="125"/>
      <c r="KA15" s="125"/>
      <c r="KB15" s="125"/>
      <c r="KC15" s="125"/>
      <c r="KD15" s="125"/>
      <c r="KE15" s="125"/>
      <c r="KF15" s="125"/>
      <c r="KG15" s="125"/>
      <c r="KH15" s="125"/>
      <c r="KI15" s="125"/>
      <c r="KJ15" s="125"/>
      <c r="KK15" s="125"/>
      <c r="KL15" s="125"/>
      <c r="KM15" s="125"/>
      <c r="KN15" s="125"/>
      <c r="KO15" s="125"/>
      <c r="KP15" s="125"/>
      <c r="KQ15" s="125"/>
      <c r="KR15" s="125"/>
      <c r="KS15" s="125"/>
      <c r="KT15" s="125"/>
      <c r="KU15" s="125"/>
      <c r="KV15" s="125"/>
      <c r="KW15" s="125"/>
      <c r="KX15" s="125"/>
      <c r="KY15" s="125"/>
      <c r="KZ15" s="125"/>
      <c r="LA15" s="125"/>
      <c r="LB15" s="125"/>
      <c r="LC15" s="125"/>
      <c r="LD15" s="125"/>
      <c r="LE15" s="125"/>
      <c r="LF15" s="125"/>
      <c r="LG15" s="125"/>
      <c r="LH15" s="125"/>
      <c r="LI15" s="125"/>
      <c r="LJ15" s="125"/>
      <c r="LK15" s="125"/>
      <c r="LL15" s="125"/>
      <c r="LM15" s="125"/>
      <c r="LN15" s="125"/>
      <c r="LO15" s="125"/>
      <c r="LP15" s="125"/>
      <c r="LQ15" s="125"/>
      <c r="LR15" s="125"/>
      <c r="LS15" s="125"/>
      <c r="LT15" s="125"/>
      <c r="LU15" s="125"/>
      <c r="LV15" s="125"/>
      <c r="LW15" s="125"/>
      <c r="LX15" s="125"/>
      <c r="LY15" s="125"/>
      <c r="LZ15" s="125"/>
      <c r="MA15" s="125"/>
      <c r="MB15" s="125"/>
      <c r="MC15" s="125"/>
      <c r="MD15" s="125"/>
      <c r="ME15" s="125"/>
      <c r="MF15" s="125"/>
      <c r="MG15" s="125"/>
      <c r="MH15" s="125"/>
      <c r="MI15" s="125"/>
      <c r="MJ15" s="125"/>
      <c r="MK15" s="125"/>
      <c r="ML15" s="125"/>
      <c r="MM15" s="125"/>
      <c r="MN15" s="125"/>
      <c r="MO15" s="125"/>
      <c r="MP15" s="125"/>
      <c r="MQ15" s="125"/>
      <c r="MR15" s="125"/>
      <c r="MS15" s="125"/>
      <c r="MT15" s="125"/>
      <c r="MU15" s="125"/>
      <c r="MV15" s="125"/>
      <c r="MW15" s="125"/>
      <c r="MX15" s="125"/>
      <c r="MY15" s="125"/>
      <c r="MZ15" s="125"/>
      <c r="NA15" s="125"/>
      <c r="NB15" s="125"/>
      <c r="NC15" s="125"/>
      <c r="ND15" s="125"/>
      <c r="NE15" s="125"/>
      <c r="NF15" s="125"/>
      <c r="NG15" s="125"/>
      <c r="NH15" s="125"/>
      <c r="NI15" s="125"/>
      <c r="NJ15" s="125"/>
      <c r="NK15" s="125"/>
      <c r="NL15" s="125"/>
      <c r="NM15" s="125"/>
      <c r="NN15" s="125"/>
      <c r="NO15" s="125"/>
      <c r="NP15" s="125"/>
      <c r="NQ15" s="125"/>
      <c r="NR15" s="125"/>
      <c r="NS15" s="125"/>
      <c r="NT15" s="125"/>
      <c r="NU15" s="125"/>
      <c r="NV15" s="125"/>
      <c r="NW15" s="125"/>
      <c r="NX15" s="125"/>
      <c r="NY15" s="125"/>
      <c r="NZ15" s="125"/>
      <c r="OA15" s="125"/>
      <c r="OB15" s="125"/>
      <c r="OC15" s="125"/>
      <c r="OD15" s="125"/>
      <c r="OE15" s="125"/>
      <c r="OF15" s="125"/>
      <c r="OG15" s="125"/>
      <c r="OH15" s="125"/>
      <c r="OI15" s="125"/>
      <c r="OJ15" s="125"/>
      <c r="OK15" s="125"/>
      <c r="OL15" s="125"/>
      <c r="OM15" s="125"/>
      <c r="ON15" s="125"/>
      <c r="OO15" s="125"/>
      <c r="OP15" s="125"/>
      <c r="OQ15" s="125"/>
      <c r="OR15" s="125"/>
      <c r="OS15" s="125"/>
      <c r="OT15" s="125"/>
      <c r="OU15" s="125"/>
      <c r="OV15" s="125"/>
      <c r="OW15" s="125"/>
      <c r="OX15" s="125"/>
      <c r="OY15" s="125"/>
      <c r="OZ15" s="125"/>
      <c r="PA15" s="125"/>
      <c r="PB15" s="125"/>
      <c r="PC15" s="125"/>
      <c r="PD15" s="125"/>
      <c r="PE15" s="125"/>
      <c r="PF15" s="125"/>
      <c r="PG15" s="125"/>
      <c r="PH15" s="125"/>
      <c r="PI15" s="125"/>
      <c r="PJ15" s="125"/>
      <c r="PK15" s="125"/>
      <c r="PL15" s="125"/>
      <c r="PM15" s="125"/>
      <c r="PN15" s="125"/>
      <c r="PO15" s="125"/>
      <c r="PP15" s="125"/>
      <c r="PQ15" s="125"/>
      <c r="PR15" s="125"/>
      <c r="PS15" s="125"/>
      <c r="PT15" s="125"/>
      <c r="PU15" s="125"/>
      <c r="PV15" s="125"/>
      <c r="PW15" s="125"/>
      <c r="PX15" s="125"/>
      <c r="PY15" s="125"/>
      <c r="PZ15" s="125"/>
      <c r="QA15" s="125"/>
      <c r="QB15" s="125"/>
      <c r="QC15" s="125"/>
      <c r="QD15" s="125"/>
      <c r="QE15" s="125"/>
      <c r="QF15" s="125"/>
      <c r="QG15" s="125"/>
      <c r="QH15" s="125"/>
      <c r="QI15" s="125"/>
      <c r="QJ15" s="125"/>
      <c r="QK15" s="125"/>
      <c r="QL15" s="125"/>
      <c r="QM15" s="125"/>
      <c r="QN15" s="125"/>
      <c r="QO15" s="125"/>
      <c r="QP15" s="125"/>
      <c r="QQ15" s="125"/>
      <c r="QR15" s="125"/>
      <c r="QS15" s="125"/>
      <c r="QT15" s="125"/>
      <c r="QU15" s="125"/>
      <c r="QV15" s="125"/>
      <c r="QW15" s="125"/>
      <c r="QX15" s="125"/>
      <c r="QY15" s="125"/>
      <c r="QZ15" s="125"/>
      <c r="RA15" s="125"/>
      <c r="RB15" s="125"/>
      <c r="RC15" s="125"/>
      <c r="RD15" s="125"/>
      <c r="RE15" s="125"/>
      <c r="RF15" s="125"/>
      <c r="RG15" s="125"/>
      <c r="RH15" s="125"/>
      <c r="RI15" s="125"/>
      <c r="RJ15" s="125"/>
      <c r="RK15" s="125"/>
      <c r="RL15" s="125"/>
      <c r="RM15" s="125"/>
      <c r="RN15" s="125"/>
      <c r="RO15" s="125"/>
      <c r="RP15" s="125"/>
    </row>
    <row r="16" spans="1:484" s="12" customFormat="1" ht="24.95" customHeight="1" x14ac:dyDescent="0.25">
      <c r="A16" s="123">
        <v>0</v>
      </c>
      <c r="B16" s="142" t="s">
        <v>213</v>
      </c>
      <c r="C16" s="93" t="s">
        <v>192</v>
      </c>
      <c r="D16" s="93">
        <v>10</v>
      </c>
      <c r="E16" s="143" t="s">
        <v>193</v>
      </c>
      <c r="F16" s="145" t="s">
        <v>194</v>
      </c>
      <c r="G16" s="145" t="s">
        <v>20</v>
      </c>
      <c r="H16" s="144" t="s">
        <v>186</v>
      </c>
      <c r="I16" s="145" t="s">
        <v>187</v>
      </c>
      <c r="J16" s="146">
        <v>4</v>
      </c>
      <c r="K16" s="147" t="s">
        <v>195</v>
      </c>
      <c r="L16" s="93"/>
      <c r="M16" s="93" t="s">
        <v>189</v>
      </c>
      <c r="N16" s="94"/>
      <c r="O16" s="262"/>
      <c r="P16" s="263"/>
      <c r="Q16" s="264"/>
      <c r="R16" s="243">
        <v>0</v>
      </c>
      <c r="S16" s="244">
        <v>0</v>
      </c>
      <c r="T16" s="93">
        <f t="shared" si="0"/>
        <v>0</v>
      </c>
      <c r="U16" s="96"/>
      <c r="V16" s="24"/>
      <c r="W16" s="125"/>
      <c r="X16" s="24"/>
      <c r="Y16" s="125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  <c r="IW16" s="24"/>
      <c r="IX16" s="24"/>
      <c r="IY16" s="24"/>
      <c r="IZ16" s="24"/>
      <c r="JA16" s="24"/>
      <c r="JB16" s="24"/>
      <c r="JC16" s="24"/>
      <c r="JD16" s="24"/>
      <c r="JE16" s="24"/>
      <c r="JF16" s="24"/>
      <c r="JG16" s="24"/>
      <c r="JH16" s="24"/>
      <c r="JI16" s="24"/>
      <c r="JJ16" s="24"/>
      <c r="JK16" s="24"/>
      <c r="JL16" s="24"/>
      <c r="JM16" s="24"/>
      <c r="JN16" s="24"/>
      <c r="JO16" s="24"/>
      <c r="JP16" s="24"/>
      <c r="JQ16" s="24"/>
      <c r="JR16" s="24"/>
      <c r="JS16" s="24"/>
      <c r="JT16" s="24"/>
      <c r="JU16" s="24"/>
      <c r="JV16" s="24"/>
      <c r="JW16" s="24"/>
      <c r="JX16" s="24"/>
      <c r="JY16" s="24"/>
      <c r="JZ16" s="24"/>
      <c r="KA16" s="24"/>
      <c r="KB16" s="24"/>
      <c r="KC16" s="24"/>
      <c r="KD16" s="24"/>
      <c r="KE16" s="24"/>
      <c r="KF16" s="24"/>
      <c r="KG16" s="24"/>
      <c r="KH16" s="24"/>
      <c r="KI16" s="24"/>
      <c r="KJ16" s="24"/>
      <c r="KK16" s="24"/>
      <c r="KL16" s="24"/>
      <c r="KM16" s="24"/>
      <c r="KN16" s="24"/>
      <c r="KO16" s="24"/>
      <c r="KP16" s="24"/>
      <c r="KQ16" s="24"/>
      <c r="KR16" s="24"/>
      <c r="KS16" s="24"/>
      <c r="KT16" s="24"/>
      <c r="KU16" s="24"/>
      <c r="KV16" s="24"/>
      <c r="KW16" s="24"/>
      <c r="KX16" s="24"/>
      <c r="KY16" s="24"/>
      <c r="KZ16" s="24"/>
      <c r="LA16" s="24"/>
      <c r="LB16" s="24"/>
      <c r="LC16" s="24"/>
      <c r="LD16" s="24"/>
      <c r="LE16" s="24"/>
      <c r="LF16" s="24"/>
      <c r="LG16" s="24"/>
      <c r="LH16" s="24"/>
      <c r="LI16" s="24"/>
      <c r="LJ16" s="24"/>
      <c r="LK16" s="24"/>
      <c r="LL16" s="24"/>
      <c r="LM16" s="24"/>
      <c r="LN16" s="24"/>
      <c r="LO16" s="24"/>
      <c r="LP16" s="24"/>
      <c r="LQ16" s="24"/>
      <c r="LR16" s="24"/>
      <c r="LS16" s="24"/>
      <c r="LT16" s="24"/>
      <c r="LU16" s="24"/>
      <c r="LV16" s="24"/>
      <c r="LW16" s="24"/>
      <c r="LX16" s="24"/>
      <c r="LY16" s="24"/>
      <c r="LZ16" s="24"/>
      <c r="MA16" s="24"/>
      <c r="MB16" s="24"/>
      <c r="MC16" s="24"/>
      <c r="MD16" s="24"/>
      <c r="ME16" s="24"/>
      <c r="MF16" s="24"/>
      <c r="MG16" s="24"/>
      <c r="MH16" s="24"/>
      <c r="MI16" s="24"/>
      <c r="MJ16" s="24"/>
      <c r="MK16" s="24"/>
      <c r="ML16" s="24"/>
      <c r="MM16" s="24"/>
      <c r="MN16" s="24"/>
      <c r="MO16" s="24"/>
      <c r="MP16" s="24"/>
      <c r="MQ16" s="24"/>
      <c r="MR16" s="24"/>
      <c r="MS16" s="24"/>
      <c r="MT16" s="24"/>
      <c r="MU16" s="24"/>
      <c r="MV16" s="24"/>
      <c r="MW16" s="24"/>
      <c r="MX16" s="24"/>
      <c r="MY16" s="24"/>
      <c r="MZ16" s="24"/>
      <c r="NA16" s="24"/>
      <c r="NB16" s="24"/>
      <c r="NC16" s="24"/>
      <c r="ND16" s="24"/>
      <c r="NE16" s="24"/>
      <c r="NF16" s="24"/>
      <c r="NG16" s="24"/>
      <c r="NH16" s="24"/>
      <c r="NI16" s="24"/>
      <c r="NJ16" s="24"/>
      <c r="NK16" s="24"/>
      <c r="NL16" s="24"/>
      <c r="NM16" s="24"/>
      <c r="NN16" s="24"/>
      <c r="NO16" s="24"/>
      <c r="NP16" s="24"/>
      <c r="NQ16" s="24"/>
      <c r="NR16" s="24"/>
      <c r="NS16" s="24"/>
      <c r="NT16" s="24"/>
      <c r="NU16" s="24"/>
      <c r="NV16" s="24"/>
      <c r="NW16" s="24"/>
      <c r="NX16" s="24"/>
      <c r="NY16" s="24"/>
      <c r="NZ16" s="24"/>
      <c r="OA16" s="24"/>
      <c r="OB16" s="24"/>
      <c r="OC16" s="24"/>
      <c r="OD16" s="24"/>
      <c r="OE16" s="24"/>
      <c r="OF16" s="24"/>
      <c r="OG16" s="24"/>
      <c r="OH16" s="24"/>
      <c r="OI16" s="24"/>
      <c r="OJ16" s="24"/>
      <c r="OK16" s="24"/>
      <c r="OL16" s="24"/>
      <c r="OM16" s="24"/>
      <c r="ON16" s="24"/>
      <c r="OO16" s="24"/>
      <c r="OP16" s="24"/>
      <c r="OQ16" s="24"/>
      <c r="OR16" s="24"/>
      <c r="OS16" s="24"/>
      <c r="OT16" s="24"/>
      <c r="OU16" s="24"/>
      <c r="OV16" s="24"/>
      <c r="OW16" s="24"/>
      <c r="OX16" s="24"/>
      <c r="OY16" s="24"/>
      <c r="OZ16" s="24"/>
      <c r="PA16" s="24"/>
      <c r="PB16" s="24"/>
      <c r="PC16" s="24"/>
      <c r="PD16" s="24"/>
      <c r="PE16" s="24"/>
      <c r="PF16" s="24"/>
      <c r="PG16" s="24"/>
      <c r="PH16" s="24"/>
      <c r="PI16" s="24"/>
      <c r="PJ16" s="24"/>
      <c r="PK16" s="24"/>
      <c r="PL16" s="24"/>
      <c r="PM16" s="24"/>
      <c r="PN16" s="24"/>
      <c r="PO16" s="24"/>
      <c r="PP16" s="24"/>
      <c r="PQ16" s="24"/>
      <c r="PR16" s="24"/>
      <c r="PS16" s="24"/>
      <c r="PT16" s="24"/>
      <c r="PU16" s="24"/>
      <c r="PV16" s="24"/>
      <c r="PW16" s="24"/>
      <c r="PX16" s="24"/>
      <c r="PY16" s="24"/>
      <c r="PZ16" s="24"/>
      <c r="QA16" s="24"/>
      <c r="QB16" s="24"/>
      <c r="QC16" s="24"/>
      <c r="QD16" s="24"/>
      <c r="QE16" s="24"/>
      <c r="QF16" s="24"/>
      <c r="QG16" s="24"/>
      <c r="QH16" s="24"/>
      <c r="QI16" s="24"/>
      <c r="QJ16" s="24"/>
      <c r="QK16" s="24"/>
      <c r="QL16" s="24"/>
      <c r="QM16" s="24"/>
      <c r="QN16" s="24"/>
      <c r="QO16" s="24"/>
      <c r="QP16" s="24"/>
      <c r="QQ16" s="24"/>
      <c r="QR16" s="24"/>
      <c r="QS16" s="24"/>
      <c r="QT16" s="24"/>
      <c r="QU16" s="24"/>
      <c r="QV16" s="24"/>
      <c r="QW16" s="24"/>
      <c r="QX16" s="24"/>
      <c r="QY16" s="24"/>
      <c r="QZ16" s="24"/>
      <c r="RA16" s="24"/>
      <c r="RB16" s="24"/>
      <c r="RC16" s="24"/>
      <c r="RD16" s="24"/>
      <c r="RE16" s="24"/>
      <c r="RF16" s="24"/>
      <c r="RG16" s="24"/>
      <c r="RH16" s="24"/>
      <c r="RI16" s="24"/>
      <c r="RJ16" s="24"/>
      <c r="RK16" s="24"/>
      <c r="RL16" s="24"/>
      <c r="RM16" s="24"/>
      <c r="RN16" s="24"/>
      <c r="RO16" s="24"/>
      <c r="RP16" s="24"/>
    </row>
    <row r="17" spans="1:484" s="12" customFormat="1" ht="24.95" customHeight="1" x14ac:dyDescent="0.25">
      <c r="A17" s="123">
        <v>0</v>
      </c>
      <c r="B17" s="142" t="s">
        <v>214</v>
      </c>
      <c r="C17" s="93" t="s">
        <v>192</v>
      </c>
      <c r="D17" s="93">
        <v>10</v>
      </c>
      <c r="E17" s="143" t="s">
        <v>193</v>
      </c>
      <c r="F17" s="145" t="s">
        <v>194</v>
      </c>
      <c r="G17" s="145" t="s">
        <v>215</v>
      </c>
      <c r="H17" s="144" t="s">
        <v>186</v>
      </c>
      <c r="I17" s="145" t="s">
        <v>187</v>
      </c>
      <c r="J17" s="146">
        <v>4</v>
      </c>
      <c r="K17" s="147" t="s">
        <v>195</v>
      </c>
      <c r="L17" s="93"/>
      <c r="M17" s="93" t="s">
        <v>189</v>
      </c>
      <c r="N17" s="94"/>
      <c r="O17" s="262" t="s">
        <v>216</v>
      </c>
      <c r="P17" s="263"/>
      <c r="Q17" s="264"/>
      <c r="R17" s="243">
        <v>0</v>
      </c>
      <c r="S17" s="244">
        <v>0</v>
      </c>
      <c r="T17" s="93">
        <f t="shared" si="0"/>
        <v>0</v>
      </c>
      <c r="U17" s="96"/>
      <c r="V17" s="24"/>
      <c r="W17" s="125"/>
      <c r="X17" s="24"/>
      <c r="Y17" s="125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  <c r="IW17" s="24"/>
      <c r="IX17" s="24"/>
      <c r="IY17" s="24"/>
      <c r="IZ17" s="24"/>
      <c r="JA17" s="24"/>
      <c r="JB17" s="24"/>
      <c r="JC17" s="24"/>
      <c r="JD17" s="24"/>
      <c r="JE17" s="24"/>
      <c r="JF17" s="24"/>
      <c r="JG17" s="24"/>
      <c r="JH17" s="24"/>
      <c r="JI17" s="24"/>
      <c r="JJ17" s="24"/>
      <c r="JK17" s="24"/>
      <c r="JL17" s="24"/>
      <c r="JM17" s="24"/>
      <c r="JN17" s="24"/>
      <c r="JO17" s="24"/>
      <c r="JP17" s="24"/>
      <c r="JQ17" s="24"/>
      <c r="JR17" s="24"/>
      <c r="JS17" s="24"/>
      <c r="JT17" s="24"/>
      <c r="JU17" s="24"/>
      <c r="JV17" s="24"/>
      <c r="JW17" s="24"/>
      <c r="JX17" s="24"/>
      <c r="JY17" s="24"/>
      <c r="JZ17" s="24"/>
      <c r="KA17" s="24"/>
      <c r="KB17" s="24"/>
      <c r="KC17" s="24"/>
      <c r="KD17" s="24"/>
      <c r="KE17" s="24"/>
      <c r="KF17" s="24"/>
      <c r="KG17" s="24"/>
      <c r="KH17" s="24"/>
      <c r="KI17" s="24"/>
      <c r="KJ17" s="24"/>
      <c r="KK17" s="24"/>
      <c r="KL17" s="2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24"/>
      <c r="LC17" s="24"/>
      <c r="LD17" s="24"/>
      <c r="LE17" s="24"/>
      <c r="LF17" s="24"/>
      <c r="LG17" s="24"/>
      <c r="LH17" s="24"/>
      <c r="LI17" s="24"/>
      <c r="LJ17" s="24"/>
      <c r="LK17" s="24"/>
      <c r="LL17" s="24"/>
      <c r="LM17" s="24"/>
      <c r="LN17" s="24"/>
      <c r="LO17" s="24"/>
      <c r="LP17" s="24"/>
      <c r="LQ17" s="24"/>
      <c r="LR17" s="24"/>
      <c r="LS17" s="24"/>
      <c r="LT17" s="24"/>
      <c r="LU17" s="24"/>
      <c r="LV17" s="24"/>
      <c r="LW17" s="24"/>
      <c r="LX17" s="24"/>
      <c r="LY17" s="24"/>
      <c r="LZ17" s="24"/>
      <c r="MA17" s="24"/>
      <c r="MB17" s="24"/>
      <c r="MC17" s="24"/>
      <c r="MD17" s="24"/>
      <c r="ME17" s="24"/>
      <c r="MF17" s="24"/>
      <c r="MG17" s="24"/>
      <c r="MH17" s="24"/>
      <c r="MI17" s="24"/>
      <c r="MJ17" s="24"/>
      <c r="MK17" s="24"/>
      <c r="ML17" s="24"/>
      <c r="MM17" s="24"/>
      <c r="MN17" s="2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4"/>
      <c r="NC17" s="24"/>
      <c r="ND17" s="24"/>
      <c r="NE17" s="24"/>
      <c r="NF17" s="24"/>
      <c r="NG17" s="24"/>
      <c r="NH17" s="24"/>
      <c r="NI17" s="24"/>
      <c r="NJ17" s="24"/>
      <c r="NK17" s="24"/>
      <c r="NL17" s="24"/>
      <c r="NM17" s="24"/>
      <c r="NN17" s="24"/>
      <c r="NO17" s="24"/>
      <c r="NP17" s="24"/>
      <c r="NQ17" s="24"/>
      <c r="NR17" s="24"/>
      <c r="NS17" s="24"/>
      <c r="NT17" s="24"/>
      <c r="NU17" s="24"/>
      <c r="NV17" s="24"/>
      <c r="NW17" s="24"/>
      <c r="NX17" s="24"/>
      <c r="NY17" s="24"/>
      <c r="NZ17" s="24"/>
      <c r="OA17" s="24"/>
      <c r="OB17" s="24"/>
      <c r="OC17" s="24"/>
      <c r="OD17" s="24"/>
      <c r="OE17" s="24"/>
      <c r="OF17" s="24"/>
      <c r="OG17" s="24"/>
      <c r="OH17" s="24"/>
      <c r="OI17" s="24"/>
      <c r="OJ17" s="24"/>
      <c r="OK17" s="24"/>
      <c r="OL17" s="24"/>
      <c r="OM17" s="24"/>
      <c r="ON17" s="24"/>
      <c r="OO17" s="24"/>
      <c r="OP17" s="24"/>
      <c r="OQ17" s="24"/>
      <c r="OR17" s="24"/>
      <c r="OS17" s="24"/>
      <c r="OT17" s="24"/>
      <c r="OU17" s="24"/>
      <c r="OV17" s="24"/>
      <c r="OW17" s="24"/>
      <c r="OX17" s="24"/>
      <c r="OY17" s="24"/>
      <c r="OZ17" s="24"/>
      <c r="PA17" s="24"/>
      <c r="PB17" s="24"/>
      <c r="PC17" s="24"/>
      <c r="PD17" s="24"/>
      <c r="PE17" s="24"/>
      <c r="PF17" s="24"/>
      <c r="PG17" s="24"/>
      <c r="PH17" s="24"/>
      <c r="PI17" s="24"/>
      <c r="PJ17" s="24"/>
      <c r="PK17" s="24"/>
      <c r="PL17" s="24"/>
      <c r="PM17" s="24"/>
      <c r="PN17" s="24"/>
      <c r="PO17" s="24"/>
      <c r="PP17" s="24"/>
      <c r="PQ17" s="24"/>
      <c r="PR17" s="24"/>
      <c r="PS17" s="24"/>
      <c r="PT17" s="24"/>
      <c r="PU17" s="24"/>
      <c r="PV17" s="24"/>
      <c r="PW17" s="24"/>
      <c r="PX17" s="24"/>
      <c r="PY17" s="24"/>
      <c r="PZ17" s="24"/>
      <c r="QA17" s="24"/>
      <c r="QB17" s="24"/>
      <c r="QC17" s="24"/>
      <c r="QD17" s="24"/>
      <c r="QE17" s="24"/>
      <c r="QF17" s="24"/>
      <c r="QG17" s="24"/>
      <c r="QH17" s="24"/>
      <c r="QI17" s="24"/>
      <c r="QJ17" s="24"/>
      <c r="QK17" s="24"/>
      <c r="QL17" s="24"/>
      <c r="QM17" s="24"/>
      <c r="QN17" s="24"/>
      <c r="QO17" s="24"/>
      <c r="QP17" s="24"/>
      <c r="QQ17" s="24"/>
      <c r="QR17" s="24"/>
      <c r="QS17" s="24"/>
      <c r="QT17" s="24"/>
      <c r="QU17" s="24"/>
      <c r="QV17" s="24"/>
      <c r="QW17" s="24"/>
      <c r="QX17" s="24"/>
      <c r="QY17" s="24"/>
      <c r="QZ17" s="24"/>
      <c r="RA17" s="24"/>
      <c r="RB17" s="24"/>
      <c r="RC17" s="24"/>
      <c r="RD17" s="24"/>
      <c r="RE17" s="24"/>
      <c r="RF17" s="24"/>
      <c r="RG17" s="24"/>
      <c r="RH17" s="24"/>
      <c r="RI17" s="24"/>
      <c r="RJ17" s="24"/>
      <c r="RK17" s="24"/>
      <c r="RL17" s="24"/>
      <c r="RM17" s="24"/>
      <c r="RN17" s="24"/>
      <c r="RO17" s="24"/>
      <c r="RP17" s="24"/>
    </row>
    <row r="18" spans="1:484" s="12" customFormat="1" ht="24.95" customHeight="1" x14ac:dyDescent="0.25">
      <c r="A18" s="123">
        <v>0</v>
      </c>
      <c r="B18" s="142" t="s">
        <v>217</v>
      </c>
      <c r="C18" s="93" t="s">
        <v>192</v>
      </c>
      <c r="D18" s="93">
        <v>10</v>
      </c>
      <c r="E18" s="143" t="s">
        <v>193</v>
      </c>
      <c r="F18" s="145" t="s">
        <v>194</v>
      </c>
      <c r="G18" s="145" t="s">
        <v>215</v>
      </c>
      <c r="H18" s="144" t="s">
        <v>186</v>
      </c>
      <c r="I18" s="145" t="s">
        <v>187</v>
      </c>
      <c r="J18" s="146">
        <v>4</v>
      </c>
      <c r="K18" s="147" t="s">
        <v>195</v>
      </c>
      <c r="L18" s="93"/>
      <c r="M18" s="93" t="s">
        <v>189</v>
      </c>
      <c r="N18" s="94"/>
      <c r="O18" s="262" t="s">
        <v>216</v>
      </c>
      <c r="P18" s="263"/>
      <c r="Q18" s="264"/>
      <c r="R18" s="243">
        <v>0</v>
      </c>
      <c r="S18" s="244">
        <v>0</v>
      </c>
      <c r="T18" s="93">
        <f t="shared" si="0"/>
        <v>0</v>
      </c>
      <c r="U18" s="96"/>
      <c r="V18" s="24"/>
      <c r="W18" s="125"/>
      <c r="X18" s="24"/>
      <c r="Y18" s="125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  <c r="IW18" s="24"/>
      <c r="IX18" s="24"/>
      <c r="IY18" s="24"/>
      <c r="IZ18" s="24"/>
      <c r="JA18" s="24"/>
      <c r="JB18" s="24"/>
      <c r="JC18" s="24"/>
      <c r="JD18" s="24"/>
      <c r="JE18" s="24"/>
      <c r="JF18" s="24"/>
      <c r="JG18" s="24"/>
      <c r="JH18" s="24"/>
      <c r="JI18" s="24"/>
      <c r="JJ18" s="24"/>
      <c r="JK18" s="24"/>
      <c r="JL18" s="24"/>
      <c r="JM18" s="24"/>
      <c r="JN18" s="24"/>
      <c r="JO18" s="24"/>
      <c r="JP18" s="24"/>
      <c r="JQ18" s="24"/>
      <c r="JR18" s="24"/>
      <c r="JS18" s="24"/>
      <c r="JT18" s="24"/>
      <c r="JU18" s="24"/>
      <c r="JV18" s="24"/>
      <c r="JW18" s="24"/>
      <c r="JX18" s="24"/>
      <c r="JY18" s="24"/>
      <c r="JZ18" s="24"/>
      <c r="KA18" s="24"/>
      <c r="KB18" s="24"/>
      <c r="KC18" s="24"/>
      <c r="KD18" s="24"/>
      <c r="KE18" s="24"/>
      <c r="KF18" s="24"/>
      <c r="KG18" s="24"/>
      <c r="KH18" s="24"/>
      <c r="KI18" s="24"/>
      <c r="KJ18" s="24"/>
      <c r="KK18" s="24"/>
      <c r="KL18" s="2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24"/>
      <c r="LC18" s="24"/>
      <c r="LD18" s="24"/>
      <c r="LE18" s="24"/>
      <c r="LF18" s="24"/>
      <c r="LG18" s="24"/>
      <c r="LH18" s="24"/>
      <c r="LI18" s="24"/>
      <c r="LJ18" s="24"/>
      <c r="LK18" s="24"/>
      <c r="LL18" s="24"/>
      <c r="LM18" s="24"/>
      <c r="LN18" s="24"/>
      <c r="LO18" s="24"/>
      <c r="LP18" s="24"/>
      <c r="LQ18" s="24"/>
      <c r="LR18" s="24"/>
      <c r="LS18" s="24"/>
      <c r="LT18" s="24"/>
      <c r="LU18" s="24"/>
      <c r="LV18" s="24"/>
      <c r="LW18" s="24"/>
      <c r="LX18" s="24"/>
      <c r="LY18" s="24"/>
      <c r="LZ18" s="24"/>
      <c r="MA18" s="24"/>
      <c r="MB18" s="24"/>
      <c r="MC18" s="24"/>
      <c r="MD18" s="24"/>
      <c r="ME18" s="24"/>
      <c r="MF18" s="24"/>
      <c r="MG18" s="24"/>
      <c r="MH18" s="24"/>
      <c r="MI18" s="24"/>
      <c r="MJ18" s="24"/>
      <c r="MK18" s="24"/>
      <c r="ML18" s="24"/>
      <c r="MM18" s="24"/>
      <c r="MN18" s="2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4"/>
      <c r="NC18" s="24"/>
      <c r="ND18" s="24"/>
      <c r="NE18" s="24"/>
      <c r="NF18" s="24"/>
      <c r="NG18" s="24"/>
      <c r="NH18" s="24"/>
      <c r="NI18" s="24"/>
      <c r="NJ18" s="24"/>
      <c r="NK18" s="24"/>
      <c r="NL18" s="24"/>
      <c r="NM18" s="24"/>
      <c r="NN18" s="24"/>
      <c r="NO18" s="24"/>
      <c r="NP18" s="24"/>
      <c r="NQ18" s="24"/>
      <c r="NR18" s="24"/>
      <c r="NS18" s="24"/>
      <c r="NT18" s="24"/>
      <c r="NU18" s="24"/>
      <c r="NV18" s="24"/>
      <c r="NW18" s="24"/>
      <c r="NX18" s="24"/>
      <c r="NY18" s="24"/>
      <c r="NZ18" s="24"/>
      <c r="OA18" s="24"/>
      <c r="OB18" s="24"/>
      <c r="OC18" s="24"/>
      <c r="OD18" s="24"/>
      <c r="OE18" s="24"/>
      <c r="OF18" s="24"/>
      <c r="OG18" s="24"/>
      <c r="OH18" s="24"/>
      <c r="OI18" s="24"/>
      <c r="OJ18" s="24"/>
      <c r="OK18" s="24"/>
      <c r="OL18" s="24"/>
      <c r="OM18" s="24"/>
      <c r="ON18" s="24"/>
      <c r="OO18" s="24"/>
      <c r="OP18" s="24"/>
      <c r="OQ18" s="24"/>
      <c r="OR18" s="24"/>
      <c r="OS18" s="24"/>
      <c r="OT18" s="24"/>
      <c r="OU18" s="24"/>
      <c r="OV18" s="24"/>
      <c r="OW18" s="24"/>
      <c r="OX18" s="24"/>
      <c r="OY18" s="24"/>
      <c r="OZ18" s="24"/>
      <c r="PA18" s="24"/>
      <c r="PB18" s="24"/>
      <c r="PC18" s="24"/>
      <c r="PD18" s="24"/>
      <c r="PE18" s="24"/>
      <c r="PF18" s="24"/>
      <c r="PG18" s="24"/>
      <c r="PH18" s="24"/>
      <c r="PI18" s="24"/>
      <c r="PJ18" s="24"/>
      <c r="PK18" s="24"/>
      <c r="PL18" s="24"/>
      <c r="PM18" s="24"/>
      <c r="PN18" s="24"/>
      <c r="PO18" s="24"/>
      <c r="PP18" s="24"/>
      <c r="PQ18" s="24"/>
      <c r="PR18" s="24"/>
      <c r="PS18" s="24"/>
      <c r="PT18" s="24"/>
      <c r="PU18" s="24"/>
      <c r="PV18" s="24"/>
      <c r="PW18" s="24"/>
      <c r="PX18" s="24"/>
      <c r="PY18" s="24"/>
      <c r="PZ18" s="24"/>
      <c r="QA18" s="24"/>
      <c r="QB18" s="24"/>
      <c r="QC18" s="24"/>
      <c r="QD18" s="24"/>
      <c r="QE18" s="24"/>
      <c r="QF18" s="24"/>
      <c r="QG18" s="24"/>
      <c r="QH18" s="24"/>
      <c r="QI18" s="24"/>
      <c r="QJ18" s="24"/>
      <c r="QK18" s="24"/>
      <c r="QL18" s="24"/>
      <c r="QM18" s="24"/>
      <c r="QN18" s="24"/>
      <c r="QO18" s="24"/>
      <c r="QP18" s="24"/>
      <c r="QQ18" s="24"/>
      <c r="QR18" s="24"/>
      <c r="QS18" s="24"/>
      <c r="QT18" s="24"/>
      <c r="QU18" s="24"/>
      <c r="QV18" s="24"/>
      <c r="QW18" s="24"/>
      <c r="QX18" s="24"/>
      <c r="QY18" s="24"/>
      <c r="QZ18" s="24"/>
      <c r="RA18" s="24"/>
      <c r="RB18" s="24"/>
      <c r="RC18" s="24"/>
      <c r="RD18" s="24"/>
      <c r="RE18" s="24"/>
      <c r="RF18" s="24"/>
      <c r="RG18" s="24"/>
      <c r="RH18" s="24"/>
      <c r="RI18" s="24"/>
      <c r="RJ18" s="24"/>
      <c r="RK18" s="24"/>
      <c r="RL18" s="24"/>
      <c r="RM18" s="24"/>
      <c r="RN18" s="24"/>
      <c r="RO18" s="24"/>
      <c r="RP18" s="24"/>
    </row>
    <row r="19" spans="1:484" s="12" customFormat="1" ht="24.95" customHeight="1" x14ac:dyDescent="0.25">
      <c r="A19" s="123">
        <v>0</v>
      </c>
      <c r="B19" s="142" t="s">
        <v>218</v>
      </c>
      <c r="C19" s="93" t="s">
        <v>107</v>
      </c>
      <c r="D19" s="93">
        <v>10</v>
      </c>
      <c r="E19" s="143" t="s">
        <v>184</v>
      </c>
      <c r="F19" s="145" t="s">
        <v>185</v>
      </c>
      <c r="G19" s="145" t="s">
        <v>20</v>
      </c>
      <c r="H19" s="144" t="s">
        <v>186</v>
      </c>
      <c r="I19" s="145" t="s">
        <v>187</v>
      </c>
      <c r="J19" s="146">
        <v>4</v>
      </c>
      <c r="K19" s="147" t="s">
        <v>195</v>
      </c>
      <c r="L19" s="93"/>
      <c r="M19" s="93" t="s">
        <v>189</v>
      </c>
      <c r="N19" s="94"/>
      <c r="O19" s="262" t="s">
        <v>190</v>
      </c>
      <c r="P19" s="263"/>
      <c r="Q19" s="264"/>
      <c r="R19" s="243">
        <v>0</v>
      </c>
      <c r="S19" s="244">
        <v>0</v>
      </c>
      <c r="T19" s="93">
        <f t="shared" si="0"/>
        <v>0</v>
      </c>
      <c r="U19" s="96"/>
      <c r="V19" s="24"/>
      <c r="W19" s="125"/>
      <c r="X19" s="24"/>
      <c r="Y19" s="125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  <c r="IW19" s="24"/>
      <c r="IX19" s="24"/>
      <c r="IY19" s="24"/>
      <c r="IZ19" s="24"/>
      <c r="JA19" s="24"/>
      <c r="JB19" s="24"/>
      <c r="JC19" s="24"/>
      <c r="JD19" s="24"/>
      <c r="JE19" s="24"/>
      <c r="JF19" s="24"/>
      <c r="JG19" s="24"/>
      <c r="JH19" s="24"/>
      <c r="JI19" s="24"/>
      <c r="JJ19" s="24"/>
      <c r="JK19" s="24"/>
      <c r="JL19" s="24"/>
      <c r="JM19" s="24"/>
      <c r="JN19" s="24"/>
      <c r="JO19" s="24"/>
      <c r="JP19" s="24"/>
      <c r="JQ19" s="24"/>
      <c r="JR19" s="24"/>
      <c r="JS19" s="24"/>
      <c r="JT19" s="24"/>
      <c r="JU19" s="24"/>
      <c r="JV19" s="24"/>
      <c r="JW19" s="24"/>
      <c r="JX19" s="24"/>
      <c r="JY19" s="24"/>
      <c r="JZ19" s="24"/>
      <c r="KA19" s="24"/>
      <c r="KB19" s="24"/>
      <c r="KC19" s="24"/>
      <c r="KD19" s="24"/>
      <c r="KE19" s="24"/>
      <c r="KF19" s="24"/>
      <c r="KG19" s="24"/>
      <c r="KH19" s="24"/>
      <c r="KI19" s="24"/>
      <c r="KJ19" s="24"/>
      <c r="KK19" s="24"/>
      <c r="KL19" s="24"/>
      <c r="KM19" s="24"/>
      <c r="KN19" s="24"/>
      <c r="KO19" s="24"/>
      <c r="KP19" s="24"/>
      <c r="KQ19" s="24"/>
      <c r="KR19" s="24"/>
      <c r="KS19" s="24"/>
      <c r="KT19" s="24"/>
      <c r="KU19" s="24"/>
      <c r="KV19" s="24"/>
      <c r="KW19" s="24"/>
      <c r="KX19" s="24"/>
      <c r="KY19" s="24"/>
      <c r="KZ19" s="24"/>
      <c r="LA19" s="24"/>
      <c r="LB19" s="24"/>
      <c r="LC19" s="24"/>
      <c r="LD19" s="24"/>
      <c r="LE19" s="24"/>
      <c r="LF19" s="24"/>
      <c r="LG19" s="24"/>
      <c r="LH19" s="24"/>
      <c r="LI19" s="24"/>
      <c r="LJ19" s="24"/>
      <c r="LK19" s="24"/>
      <c r="LL19" s="24"/>
      <c r="LM19" s="24"/>
      <c r="LN19" s="24"/>
      <c r="LO19" s="24"/>
      <c r="LP19" s="24"/>
      <c r="LQ19" s="24"/>
      <c r="LR19" s="24"/>
      <c r="LS19" s="24"/>
      <c r="LT19" s="24"/>
      <c r="LU19" s="24"/>
      <c r="LV19" s="24"/>
      <c r="LW19" s="24"/>
      <c r="LX19" s="24"/>
      <c r="LY19" s="24"/>
      <c r="LZ19" s="24"/>
      <c r="MA19" s="24"/>
      <c r="MB19" s="24"/>
      <c r="MC19" s="24"/>
      <c r="MD19" s="24"/>
      <c r="ME19" s="24"/>
      <c r="MF19" s="24"/>
      <c r="MG19" s="24"/>
      <c r="MH19" s="24"/>
      <c r="MI19" s="24"/>
      <c r="MJ19" s="24"/>
      <c r="MK19" s="24"/>
      <c r="ML19" s="24"/>
      <c r="MM19" s="24"/>
      <c r="MN19" s="24"/>
      <c r="MO19" s="24"/>
      <c r="MP19" s="24"/>
      <c r="MQ19" s="24"/>
      <c r="MR19" s="24"/>
      <c r="MS19" s="24"/>
      <c r="MT19" s="24"/>
      <c r="MU19" s="24"/>
      <c r="MV19" s="24"/>
      <c r="MW19" s="24"/>
      <c r="MX19" s="24"/>
      <c r="MY19" s="24"/>
      <c r="MZ19" s="24"/>
      <c r="NA19" s="24"/>
      <c r="NB19" s="24"/>
      <c r="NC19" s="24"/>
      <c r="ND19" s="24"/>
      <c r="NE19" s="24"/>
      <c r="NF19" s="24"/>
      <c r="NG19" s="24"/>
      <c r="NH19" s="24"/>
      <c r="NI19" s="24"/>
      <c r="NJ19" s="24"/>
      <c r="NK19" s="24"/>
      <c r="NL19" s="24"/>
      <c r="NM19" s="24"/>
      <c r="NN19" s="24"/>
      <c r="NO19" s="24"/>
      <c r="NP19" s="24"/>
      <c r="NQ19" s="24"/>
      <c r="NR19" s="24"/>
      <c r="NS19" s="24"/>
      <c r="NT19" s="24"/>
      <c r="NU19" s="24"/>
      <c r="NV19" s="24"/>
      <c r="NW19" s="24"/>
      <c r="NX19" s="24"/>
      <c r="NY19" s="24"/>
      <c r="NZ19" s="24"/>
      <c r="OA19" s="24"/>
      <c r="OB19" s="24"/>
      <c r="OC19" s="24"/>
      <c r="OD19" s="24"/>
      <c r="OE19" s="24"/>
      <c r="OF19" s="24"/>
      <c r="OG19" s="24"/>
      <c r="OH19" s="24"/>
      <c r="OI19" s="24"/>
      <c r="OJ19" s="24"/>
      <c r="OK19" s="24"/>
      <c r="OL19" s="24"/>
      <c r="OM19" s="24"/>
      <c r="ON19" s="24"/>
      <c r="OO19" s="24"/>
      <c r="OP19" s="24"/>
      <c r="OQ19" s="24"/>
      <c r="OR19" s="24"/>
      <c r="OS19" s="24"/>
      <c r="OT19" s="24"/>
      <c r="OU19" s="24"/>
      <c r="OV19" s="24"/>
      <c r="OW19" s="24"/>
      <c r="OX19" s="24"/>
      <c r="OY19" s="24"/>
      <c r="OZ19" s="24"/>
      <c r="PA19" s="24"/>
      <c r="PB19" s="24"/>
      <c r="PC19" s="24"/>
      <c r="PD19" s="24"/>
      <c r="PE19" s="24"/>
      <c r="PF19" s="24"/>
      <c r="PG19" s="24"/>
      <c r="PH19" s="24"/>
      <c r="PI19" s="24"/>
      <c r="PJ19" s="24"/>
      <c r="PK19" s="24"/>
      <c r="PL19" s="24"/>
      <c r="PM19" s="24"/>
      <c r="PN19" s="24"/>
      <c r="PO19" s="24"/>
      <c r="PP19" s="24"/>
      <c r="PQ19" s="24"/>
      <c r="PR19" s="24"/>
      <c r="PS19" s="24"/>
      <c r="PT19" s="24"/>
      <c r="PU19" s="24"/>
      <c r="PV19" s="24"/>
      <c r="PW19" s="24"/>
      <c r="PX19" s="24"/>
      <c r="PY19" s="24"/>
      <c r="PZ19" s="24"/>
      <c r="QA19" s="24"/>
      <c r="QB19" s="24"/>
      <c r="QC19" s="24"/>
      <c r="QD19" s="24"/>
      <c r="QE19" s="24"/>
      <c r="QF19" s="24"/>
      <c r="QG19" s="24"/>
      <c r="QH19" s="24"/>
      <c r="QI19" s="24"/>
      <c r="QJ19" s="24"/>
      <c r="QK19" s="24"/>
      <c r="QL19" s="24"/>
      <c r="QM19" s="24"/>
      <c r="QN19" s="24"/>
      <c r="QO19" s="24"/>
      <c r="QP19" s="24"/>
      <c r="QQ19" s="24"/>
      <c r="QR19" s="24"/>
      <c r="QS19" s="24"/>
      <c r="QT19" s="24"/>
      <c r="QU19" s="24"/>
      <c r="QV19" s="24"/>
      <c r="QW19" s="24"/>
      <c r="QX19" s="24"/>
      <c r="QY19" s="24"/>
      <c r="QZ19" s="24"/>
      <c r="RA19" s="24"/>
      <c r="RB19" s="24"/>
      <c r="RC19" s="24"/>
      <c r="RD19" s="24"/>
      <c r="RE19" s="24"/>
      <c r="RF19" s="24"/>
      <c r="RG19" s="24"/>
      <c r="RH19" s="24"/>
      <c r="RI19" s="24"/>
      <c r="RJ19" s="24"/>
      <c r="RK19" s="24"/>
      <c r="RL19" s="24"/>
      <c r="RM19" s="24"/>
      <c r="RN19" s="24"/>
      <c r="RO19" s="24"/>
      <c r="RP19" s="24"/>
    </row>
    <row r="20" spans="1:484" s="12" customFormat="1" ht="24.95" customHeight="1" x14ac:dyDescent="0.25">
      <c r="A20" s="123">
        <v>0</v>
      </c>
      <c r="B20" s="142" t="s">
        <v>219</v>
      </c>
      <c r="C20" s="93" t="s">
        <v>220</v>
      </c>
      <c r="D20" s="93">
        <v>10</v>
      </c>
      <c r="E20" s="143" t="s">
        <v>221</v>
      </c>
      <c r="F20" s="145" t="s">
        <v>222</v>
      </c>
      <c r="G20" s="145" t="s">
        <v>23</v>
      </c>
      <c r="H20" s="144" t="s">
        <v>186</v>
      </c>
      <c r="I20" s="145" t="s">
        <v>187</v>
      </c>
      <c r="J20" s="146">
        <v>4</v>
      </c>
      <c r="K20" s="147" t="s">
        <v>195</v>
      </c>
      <c r="L20" s="93"/>
      <c r="M20" s="93" t="s">
        <v>189</v>
      </c>
      <c r="N20" s="94"/>
      <c r="O20" s="262" t="s">
        <v>223</v>
      </c>
      <c r="P20" s="263"/>
      <c r="Q20" s="264"/>
      <c r="R20" s="243">
        <v>0</v>
      </c>
      <c r="S20" s="244">
        <v>0</v>
      </c>
      <c r="T20" s="93">
        <f t="shared" si="0"/>
        <v>0</v>
      </c>
      <c r="U20" s="96"/>
      <c r="V20" s="24"/>
      <c r="W20" s="125"/>
      <c r="X20" s="24"/>
      <c r="Y20" s="125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  <c r="IW20" s="24"/>
      <c r="IX20" s="24"/>
      <c r="IY20" s="24"/>
      <c r="IZ20" s="24"/>
      <c r="JA20" s="24"/>
      <c r="JB20" s="24"/>
      <c r="JC20" s="24"/>
      <c r="JD20" s="24"/>
      <c r="JE20" s="24"/>
      <c r="JF20" s="24"/>
      <c r="JG20" s="24"/>
      <c r="JH20" s="24"/>
      <c r="JI20" s="24"/>
      <c r="JJ20" s="24"/>
      <c r="JK20" s="24"/>
      <c r="JL20" s="24"/>
      <c r="JM20" s="24"/>
      <c r="JN20" s="24"/>
      <c r="JO20" s="24"/>
      <c r="JP20" s="24"/>
      <c r="JQ20" s="24"/>
      <c r="JR20" s="24"/>
      <c r="JS20" s="24"/>
      <c r="JT20" s="24"/>
      <c r="JU20" s="24"/>
      <c r="JV20" s="24"/>
      <c r="JW20" s="24"/>
      <c r="JX20" s="24"/>
      <c r="JY20" s="24"/>
      <c r="JZ20" s="24"/>
      <c r="KA20" s="24"/>
      <c r="KB20" s="24"/>
      <c r="KC20" s="24"/>
      <c r="KD20" s="24"/>
      <c r="KE20" s="24"/>
      <c r="KF20" s="24"/>
      <c r="KG20" s="24"/>
      <c r="KH20" s="24"/>
      <c r="KI20" s="24"/>
      <c r="KJ20" s="24"/>
      <c r="KK20" s="24"/>
      <c r="KL20" s="24"/>
      <c r="KM20" s="24"/>
      <c r="KN20" s="24"/>
      <c r="KO20" s="24"/>
      <c r="KP20" s="24"/>
      <c r="KQ20" s="24"/>
      <c r="KR20" s="24"/>
      <c r="KS20" s="24"/>
      <c r="KT20" s="24"/>
      <c r="KU20" s="24"/>
      <c r="KV20" s="24"/>
      <c r="KW20" s="24"/>
      <c r="KX20" s="24"/>
      <c r="KY20" s="24"/>
      <c r="KZ20" s="24"/>
      <c r="LA20" s="24"/>
      <c r="LB20" s="24"/>
      <c r="LC20" s="24"/>
      <c r="LD20" s="24"/>
      <c r="LE20" s="24"/>
      <c r="LF20" s="24"/>
      <c r="LG20" s="24"/>
      <c r="LH20" s="24"/>
      <c r="LI20" s="24"/>
      <c r="LJ20" s="24"/>
      <c r="LK20" s="24"/>
      <c r="LL20" s="24"/>
      <c r="LM20" s="24"/>
      <c r="LN20" s="24"/>
      <c r="LO20" s="24"/>
      <c r="LP20" s="24"/>
      <c r="LQ20" s="24"/>
      <c r="LR20" s="24"/>
      <c r="LS20" s="24"/>
      <c r="LT20" s="24"/>
      <c r="LU20" s="24"/>
      <c r="LV20" s="24"/>
      <c r="LW20" s="24"/>
      <c r="LX20" s="24"/>
      <c r="LY20" s="24"/>
      <c r="LZ20" s="24"/>
      <c r="MA20" s="24"/>
      <c r="MB20" s="24"/>
      <c r="MC20" s="24"/>
      <c r="MD20" s="24"/>
      <c r="ME20" s="24"/>
      <c r="MF20" s="24"/>
      <c r="MG20" s="24"/>
      <c r="MH20" s="24"/>
      <c r="MI20" s="24"/>
      <c r="MJ20" s="24"/>
      <c r="MK20" s="24"/>
      <c r="ML20" s="24"/>
      <c r="MM20" s="24"/>
      <c r="MN20" s="24"/>
      <c r="MO20" s="24"/>
      <c r="MP20" s="24"/>
      <c r="MQ20" s="24"/>
      <c r="MR20" s="24"/>
      <c r="MS20" s="24"/>
      <c r="MT20" s="24"/>
      <c r="MU20" s="24"/>
      <c r="MV20" s="24"/>
      <c r="MW20" s="24"/>
      <c r="MX20" s="24"/>
      <c r="MY20" s="24"/>
      <c r="MZ20" s="24"/>
      <c r="NA20" s="24"/>
      <c r="NB20" s="24"/>
      <c r="NC20" s="24"/>
      <c r="ND20" s="24"/>
      <c r="NE20" s="24"/>
      <c r="NF20" s="24"/>
      <c r="NG20" s="24"/>
      <c r="NH20" s="24"/>
      <c r="NI20" s="24"/>
      <c r="NJ20" s="24"/>
      <c r="NK20" s="24"/>
      <c r="NL20" s="24"/>
      <c r="NM20" s="24"/>
      <c r="NN20" s="24"/>
      <c r="NO20" s="24"/>
      <c r="NP20" s="24"/>
      <c r="NQ20" s="24"/>
      <c r="NR20" s="24"/>
      <c r="NS20" s="24"/>
      <c r="NT20" s="24"/>
      <c r="NU20" s="24"/>
      <c r="NV20" s="24"/>
      <c r="NW20" s="24"/>
      <c r="NX20" s="24"/>
      <c r="NY20" s="24"/>
      <c r="NZ20" s="24"/>
      <c r="OA20" s="24"/>
      <c r="OB20" s="24"/>
      <c r="OC20" s="24"/>
      <c r="OD20" s="24"/>
      <c r="OE20" s="24"/>
      <c r="OF20" s="24"/>
      <c r="OG20" s="24"/>
      <c r="OH20" s="24"/>
      <c r="OI20" s="24"/>
      <c r="OJ20" s="24"/>
      <c r="OK20" s="24"/>
      <c r="OL20" s="24"/>
      <c r="OM20" s="24"/>
      <c r="ON20" s="24"/>
      <c r="OO20" s="24"/>
      <c r="OP20" s="24"/>
      <c r="OQ20" s="24"/>
      <c r="OR20" s="24"/>
      <c r="OS20" s="24"/>
      <c r="OT20" s="24"/>
      <c r="OU20" s="24"/>
      <c r="OV20" s="24"/>
      <c r="OW20" s="24"/>
      <c r="OX20" s="24"/>
      <c r="OY20" s="24"/>
      <c r="OZ20" s="24"/>
      <c r="PA20" s="24"/>
      <c r="PB20" s="24"/>
      <c r="PC20" s="24"/>
      <c r="PD20" s="24"/>
      <c r="PE20" s="24"/>
      <c r="PF20" s="24"/>
      <c r="PG20" s="24"/>
      <c r="PH20" s="24"/>
      <c r="PI20" s="24"/>
      <c r="PJ20" s="24"/>
      <c r="PK20" s="24"/>
      <c r="PL20" s="24"/>
      <c r="PM20" s="24"/>
      <c r="PN20" s="24"/>
      <c r="PO20" s="24"/>
      <c r="PP20" s="24"/>
      <c r="PQ20" s="24"/>
      <c r="PR20" s="24"/>
      <c r="PS20" s="24"/>
      <c r="PT20" s="24"/>
      <c r="PU20" s="24"/>
      <c r="PV20" s="24"/>
      <c r="PW20" s="24"/>
      <c r="PX20" s="24"/>
      <c r="PY20" s="24"/>
      <c r="PZ20" s="24"/>
      <c r="QA20" s="24"/>
      <c r="QB20" s="24"/>
      <c r="QC20" s="24"/>
      <c r="QD20" s="24"/>
      <c r="QE20" s="24"/>
      <c r="QF20" s="24"/>
      <c r="QG20" s="24"/>
      <c r="QH20" s="24"/>
      <c r="QI20" s="24"/>
      <c r="QJ20" s="24"/>
      <c r="QK20" s="24"/>
      <c r="QL20" s="24"/>
      <c r="QM20" s="24"/>
      <c r="QN20" s="24"/>
      <c r="QO20" s="24"/>
      <c r="QP20" s="24"/>
      <c r="QQ20" s="24"/>
      <c r="QR20" s="24"/>
      <c r="QS20" s="24"/>
      <c r="QT20" s="24"/>
      <c r="QU20" s="24"/>
      <c r="QV20" s="24"/>
      <c r="QW20" s="24"/>
      <c r="QX20" s="24"/>
      <c r="QY20" s="24"/>
      <c r="QZ20" s="24"/>
      <c r="RA20" s="24"/>
      <c r="RB20" s="24"/>
      <c r="RC20" s="24"/>
      <c r="RD20" s="24"/>
      <c r="RE20" s="24"/>
      <c r="RF20" s="24"/>
      <c r="RG20" s="24"/>
      <c r="RH20" s="24"/>
      <c r="RI20" s="24"/>
      <c r="RJ20" s="24"/>
      <c r="RK20" s="24"/>
      <c r="RL20" s="24"/>
      <c r="RM20" s="24"/>
      <c r="RN20" s="24"/>
      <c r="RO20" s="24"/>
      <c r="RP20" s="24"/>
    </row>
    <row r="21" spans="1:484" s="12" customFormat="1" ht="24.95" customHeight="1" x14ac:dyDescent="0.25">
      <c r="A21" s="123">
        <v>0</v>
      </c>
      <c r="B21" s="142" t="s">
        <v>224</v>
      </c>
      <c r="C21" s="93" t="s">
        <v>192</v>
      </c>
      <c r="D21" s="93">
        <v>10</v>
      </c>
      <c r="E21" s="143" t="s">
        <v>221</v>
      </c>
      <c r="F21" s="145" t="s">
        <v>222</v>
      </c>
      <c r="G21" s="145" t="s">
        <v>23</v>
      </c>
      <c r="H21" s="144" t="s">
        <v>186</v>
      </c>
      <c r="I21" s="145" t="s">
        <v>187</v>
      </c>
      <c r="J21" s="146">
        <v>4</v>
      </c>
      <c r="K21" s="147" t="s">
        <v>195</v>
      </c>
      <c r="L21" s="93"/>
      <c r="M21" s="93" t="s">
        <v>189</v>
      </c>
      <c r="N21" s="94"/>
      <c r="O21" s="262" t="s">
        <v>223</v>
      </c>
      <c r="P21" s="263"/>
      <c r="Q21" s="264"/>
      <c r="R21" s="243">
        <v>0</v>
      </c>
      <c r="S21" s="244">
        <v>0</v>
      </c>
      <c r="T21" s="93">
        <f t="shared" si="0"/>
        <v>0</v>
      </c>
      <c r="U21" s="96"/>
      <c r="V21" s="24"/>
      <c r="W21" s="125"/>
      <c r="X21" s="24"/>
      <c r="Y21" s="125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  <c r="IW21" s="24"/>
      <c r="IX21" s="24"/>
      <c r="IY21" s="24"/>
      <c r="IZ21" s="24"/>
      <c r="JA21" s="24"/>
      <c r="JB21" s="24"/>
      <c r="JC21" s="24"/>
      <c r="JD21" s="24"/>
      <c r="JE21" s="24"/>
      <c r="JF21" s="24"/>
      <c r="JG21" s="24"/>
      <c r="JH21" s="24"/>
      <c r="JI21" s="24"/>
      <c r="JJ21" s="24"/>
      <c r="JK21" s="24"/>
      <c r="JL21" s="24"/>
      <c r="JM21" s="24"/>
      <c r="JN21" s="24"/>
      <c r="JO21" s="24"/>
      <c r="JP21" s="24"/>
      <c r="JQ21" s="24"/>
      <c r="JR21" s="24"/>
      <c r="JS21" s="24"/>
      <c r="JT21" s="24"/>
      <c r="JU21" s="24"/>
      <c r="JV21" s="24"/>
      <c r="JW21" s="24"/>
      <c r="JX21" s="24"/>
      <c r="JY21" s="24"/>
      <c r="JZ21" s="24"/>
      <c r="KA21" s="24"/>
      <c r="KB21" s="24"/>
      <c r="KC21" s="24"/>
      <c r="KD21" s="24"/>
      <c r="KE21" s="24"/>
      <c r="KF21" s="24"/>
      <c r="KG21" s="24"/>
      <c r="KH21" s="24"/>
      <c r="KI21" s="24"/>
      <c r="KJ21" s="24"/>
      <c r="KK21" s="24"/>
      <c r="KL21" s="24"/>
      <c r="KM21" s="24"/>
      <c r="KN21" s="24"/>
      <c r="KO21" s="24"/>
      <c r="KP21" s="24"/>
      <c r="KQ21" s="24"/>
      <c r="KR21" s="24"/>
      <c r="KS21" s="24"/>
      <c r="KT21" s="24"/>
      <c r="KU21" s="24"/>
      <c r="KV21" s="24"/>
      <c r="KW21" s="24"/>
      <c r="KX21" s="24"/>
      <c r="KY21" s="24"/>
      <c r="KZ21" s="24"/>
      <c r="LA21" s="24"/>
      <c r="LB21" s="24"/>
      <c r="LC21" s="24"/>
      <c r="LD21" s="24"/>
      <c r="LE21" s="24"/>
      <c r="LF21" s="24"/>
      <c r="LG21" s="24"/>
      <c r="LH21" s="24"/>
      <c r="LI21" s="24"/>
      <c r="LJ21" s="24"/>
      <c r="LK21" s="24"/>
      <c r="LL21" s="24"/>
      <c r="LM21" s="24"/>
      <c r="LN21" s="24"/>
      <c r="LO21" s="24"/>
      <c r="LP21" s="24"/>
      <c r="LQ21" s="24"/>
      <c r="LR21" s="24"/>
      <c r="LS21" s="24"/>
      <c r="LT21" s="24"/>
      <c r="LU21" s="24"/>
      <c r="LV21" s="24"/>
      <c r="LW21" s="24"/>
      <c r="LX21" s="24"/>
      <c r="LY21" s="24"/>
      <c r="LZ21" s="24"/>
      <c r="MA21" s="24"/>
      <c r="MB21" s="24"/>
      <c r="MC21" s="24"/>
      <c r="MD21" s="24"/>
      <c r="ME21" s="24"/>
      <c r="MF21" s="24"/>
      <c r="MG21" s="24"/>
      <c r="MH21" s="24"/>
      <c r="MI21" s="24"/>
      <c r="MJ21" s="24"/>
      <c r="MK21" s="24"/>
      <c r="ML21" s="24"/>
      <c r="MM21" s="24"/>
      <c r="MN21" s="24"/>
      <c r="MO21" s="24"/>
      <c r="MP21" s="24"/>
      <c r="MQ21" s="24"/>
      <c r="MR21" s="24"/>
      <c r="MS21" s="24"/>
      <c r="MT21" s="24"/>
      <c r="MU21" s="24"/>
      <c r="MV21" s="24"/>
      <c r="MW21" s="24"/>
      <c r="MX21" s="24"/>
      <c r="MY21" s="24"/>
      <c r="MZ21" s="24"/>
      <c r="NA21" s="24"/>
      <c r="NB21" s="24"/>
      <c r="NC21" s="24"/>
      <c r="ND21" s="24"/>
      <c r="NE21" s="24"/>
      <c r="NF21" s="24"/>
      <c r="NG21" s="24"/>
      <c r="NH21" s="24"/>
      <c r="NI21" s="24"/>
      <c r="NJ21" s="24"/>
      <c r="NK21" s="24"/>
      <c r="NL21" s="24"/>
      <c r="NM21" s="24"/>
      <c r="NN21" s="24"/>
      <c r="NO21" s="24"/>
      <c r="NP21" s="24"/>
      <c r="NQ21" s="24"/>
      <c r="NR21" s="24"/>
      <c r="NS21" s="24"/>
      <c r="NT21" s="24"/>
      <c r="NU21" s="24"/>
      <c r="NV21" s="24"/>
      <c r="NW21" s="24"/>
      <c r="NX21" s="24"/>
      <c r="NY21" s="24"/>
      <c r="NZ21" s="24"/>
      <c r="OA21" s="24"/>
      <c r="OB21" s="24"/>
      <c r="OC21" s="24"/>
      <c r="OD21" s="24"/>
      <c r="OE21" s="24"/>
      <c r="OF21" s="24"/>
      <c r="OG21" s="24"/>
      <c r="OH21" s="24"/>
      <c r="OI21" s="24"/>
      <c r="OJ21" s="24"/>
      <c r="OK21" s="24"/>
      <c r="OL21" s="24"/>
      <c r="OM21" s="24"/>
      <c r="ON21" s="24"/>
      <c r="OO21" s="24"/>
      <c r="OP21" s="24"/>
      <c r="OQ21" s="24"/>
      <c r="OR21" s="24"/>
      <c r="OS21" s="24"/>
      <c r="OT21" s="24"/>
      <c r="OU21" s="24"/>
      <c r="OV21" s="24"/>
      <c r="OW21" s="24"/>
      <c r="OX21" s="24"/>
      <c r="OY21" s="24"/>
      <c r="OZ21" s="24"/>
      <c r="PA21" s="24"/>
      <c r="PB21" s="24"/>
      <c r="PC21" s="24"/>
      <c r="PD21" s="24"/>
      <c r="PE21" s="24"/>
      <c r="PF21" s="24"/>
      <c r="PG21" s="24"/>
      <c r="PH21" s="24"/>
      <c r="PI21" s="24"/>
      <c r="PJ21" s="24"/>
      <c r="PK21" s="24"/>
      <c r="PL21" s="24"/>
      <c r="PM21" s="24"/>
      <c r="PN21" s="24"/>
      <c r="PO21" s="24"/>
      <c r="PP21" s="24"/>
      <c r="PQ21" s="24"/>
      <c r="PR21" s="24"/>
      <c r="PS21" s="24"/>
      <c r="PT21" s="24"/>
      <c r="PU21" s="24"/>
      <c r="PV21" s="24"/>
      <c r="PW21" s="24"/>
      <c r="PX21" s="24"/>
      <c r="PY21" s="24"/>
      <c r="PZ21" s="24"/>
      <c r="QA21" s="24"/>
      <c r="QB21" s="24"/>
      <c r="QC21" s="24"/>
      <c r="QD21" s="24"/>
      <c r="QE21" s="24"/>
      <c r="QF21" s="24"/>
      <c r="QG21" s="24"/>
      <c r="QH21" s="24"/>
      <c r="QI21" s="24"/>
      <c r="QJ21" s="24"/>
      <c r="QK21" s="24"/>
      <c r="QL21" s="24"/>
      <c r="QM21" s="24"/>
      <c r="QN21" s="24"/>
      <c r="QO21" s="24"/>
      <c r="QP21" s="24"/>
      <c r="QQ21" s="24"/>
      <c r="QR21" s="24"/>
      <c r="QS21" s="24"/>
      <c r="QT21" s="24"/>
      <c r="QU21" s="24"/>
      <c r="QV21" s="24"/>
      <c r="QW21" s="24"/>
      <c r="QX21" s="24"/>
      <c r="QY21" s="24"/>
      <c r="QZ21" s="24"/>
      <c r="RA21" s="24"/>
      <c r="RB21" s="24"/>
      <c r="RC21" s="24"/>
      <c r="RD21" s="24"/>
      <c r="RE21" s="24"/>
      <c r="RF21" s="24"/>
      <c r="RG21" s="24"/>
      <c r="RH21" s="24"/>
      <c r="RI21" s="24"/>
      <c r="RJ21" s="24"/>
      <c r="RK21" s="24"/>
      <c r="RL21" s="24"/>
      <c r="RM21" s="24"/>
      <c r="RN21" s="24"/>
      <c r="RO21" s="24"/>
      <c r="RP21" s="24"/>
    </row>
    <row r="22" spans="1:484" s="12" customFormat="1" ht="24.95" customHeight="1" x14ac:dyDescent="0.25">
      <c r="A22" s="123">
        <v>0</v>
      </c>
      <c r="B22" s="142" t="s">
        <v>225</v>
      </c>
      <c r="C22" s="93" t="s">
        <v>192</v>
      </c>
      <c r="D22" s="93">
        <v>10</v>
      </c>
      <c r="E22" s="143" t="s">
        <v>193</v>
      </c>
      <c r="F22" s="145" t="s">
        <v>194</v>
      </c>
      <c r="G22" s="145" t="s">
        <v>20</v>
      </c>
      <c r="H22" s="144" t="s">
        <v>186</v>
      </c>
      <c r="I22" s="145" t="s">
        <v>199</v>
      </c>
      <c r="J22" s="146">
        <v>4</v>
      </c>
      <c r="K22" s="147" t="s">
        <v>200</v>
      </c>
      <c r="L22" s="93"/>
      <c r="M22" s="93" t="s">
        <v>189</v>
      </c>
      <c r="N22" s="94"/>
      <c r="O22" s="262"/>
      <c r="P22" s="263"/>
      <c r="Q22" s="264"/>
      <c r="R22" s="243">
        <v>0</v>
      </c>
      <c r="S22" s="244">
        <v>0</v>
      </c>
      <c r="T22" s="93">
        <f t="shared" si="0"/>
        <v>0</v>
      </c>
      <c r="U22" s="96"/>
      <c r="V22" s="24"/>
      <c r="W22" s="125"/>
      <c r="X22" s="24"/>
      <c r="Y22" s="125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  <c r="IW22" s="24"/>
      <c r="IX22" s="24"/>
      <c r="IY22" s="24"/>
      <c r="IZ22" s="24"/>
      <c r="JA22" s="24"/>
      <c r="JB22" s="24"/>
      <c r="JC22" s="24"/>
      <c r="JD22" s="24"/>
      <c r="JE22" s="24"/>
      <c r="JF22" s="24"/>
      <c r="JG22" s="24"/>
      <c r="JH22" s="24"/>
      <c r="JI22" s="24"/>
      <c r="JJ22" s="24"/>
      <c r="JK22" s="24"/>
      <c r="JL22" s="24"/>
      <c r="JM22" s="24"/>
      <c r="JN22" s="24"/>
      <c r="JO22" s="24"/>
      <c r="JP22" s="24"/>
      <c r="JQ22" s="24"/>
      <c r="JR22" s="24"/>
      <c r="JS22" s="24"/>
      <c r="JT22" s="24"/>
      <c r="JU22" s="24"/>
      <c r="JV22" s="24"/>
      <c r="JW22" s="24"/>
      <c r="JX22" s="24"/>
      <c r="JY22" s="24"/>
      <c r="JZ22" s="24"/>
      <c r="KA22" s="24"/>
      <c r="KB22" s="24"/>
      <c r="KC22" s="24"/>
      <c r="KD22" s="24"/>
      <c r="KE22" s="24"/>
      <c r="KF22" s="24"/>
      <c r="KG22" s="24"/>
      <c r="KH22" s="24"/>
      <c r="KI22" s="24"/>
      <c r="KJ22" s="24"/>
      <c r="KK22" s="24"/>
      <c r="KL22" s="24"/>
      <c r="KM22" s="24"/>
      <c r="KN22" s="24"/>
      <c r="KO22" s="24"/>
      <c r="KP22" s="24"/>
      <c r="KQ22" s="24"/>
      <c r="KR22" s="24"/>
      <c r="KS22" s="24"/>
      <c r="KT22" s="24"/>
      <c r="KU22" s="24"/>
      <c r="KV22" s="24"/>
      <c r="KW22" s="24"/>
      <c r="KX22" s="24"/>
      <c r="KY22" s="24"/>
      <c r="KZ22" s="24"/>
      <c r="LA22" s="24"/>
      <c r="LB22" s="24"/>
      <c r="LC22" s="24"/>
      <c r="LD22" s="24"/>
      <c r="LE22" s="24"/>
      <c r="LF22" s="24"/>
      <c r="LG22" s="24"/>
      <c r="LH22" s="24"/>
      <c r="LI22" s="24"/>
      <c r="LJ22" s="24"/>
      <c r="LK22" s="24"/>
      <c r="LL22" s="24"/>
      <c r="LM22" s="24"/>
      <c r="LN22" s="24"/>
      <c r="LO22" s="24"/>
      <c r="LP22" s="24"/>
      <c r="LQ22" s="24"/>
      <c r="LR22" s="24"/>
      <c r="LS22" s="24"/>
      <c r="LT22" s="24"/>
      <c r="LU22" s="24"/>
      <c r="LV22" s="24"/>
      <c r="LW22" s="24"/>
      <c r="LX22" s="24"/>
      <c r="LY22" s="24"/>
      <c r="LZ22" s="24"/>
      <c r="MA22" s="24"/>
      <c r="MB22" s="24"/>
      <c r="MC22" s="24"/>
      <c r="MD22" s="24"/>
      <c r="ME22" s="24"/>
      <c r="MF22" s="24"/>
      <c r="MG22" s="24"/>
      <c r="MH22" s="24"/>
      <c r="MI22" s="24"/>
      <c r="MJ22" s="24"/>
      <c r="MK22" s="24"/>
      <c r="ML22" s="24"/>
      <c r="MM22" s="24"/>
      <c r="MN22" s="24"/>
      <c r="MO22" s="24"/>
      <c r="MP22" s="24"/>
      <c r="MQ22" s="24"/>
      <c r="MR22" s="24"/>
      <c r="MS22" s="24"/>
      <c r="MT22" s="24"/>
      <c r="MU22" s="24"/>
      <c r="MV22" s="24"/>
      <c r="MW22" s="24"/>
      <c r="MX22" s="24"/>
      <c r="MY22" s="24"/>
      <c r="MZ22" s="24"/>
      <c r="NA22" s="24"/>
      <c r="NB22" s="24"/>
      <c r="NC22" s="24"/>
      <c r="ND22" s="24"/>
      <c r="NE22" s="24"/>
      <c r="NF22" s="24"/>
      <c r="NG22" s="24"/>
      <c r="NH22" s="24"/>
      <c r="NI22" s="24"/>
      <c r="NJ22" s="24"/>
      <c r="NK22" s="24"/>
      <c r="NL22" s="24"/>
      <c r="NM22" s="24"/>
      <c r="NN22" s="24"/>
      <c r="NO22" s="24"/>
      <c r="NP22" s="24"/>
      <c r="NQ22" s="24"/>
      <c r="NR22" s="24"/>
      <c r="NS22" s="24"/>
      <c r="NT22" s="24"/>
      <c r="NU22" s="24"/>
      <c r="NV22" s="24"/>
      <c r="NW22" s="24"/>
      <c r="NX22" s="24"/>
      <c r="NY22" s="24"/>
      <c r="NZ22" s="24"/>
      <c r="OA22" s="24"/>
      <c r="OB22" s="24"/>
      <c r="OC22" s="24"/>
      <c r="OD22" s="24"/>
      <c r="OE22" s="24"/>
      <c r="OF22" s="24"/>
      <c r="OG22" s="24"/>
      <c r="OH22" s="24"/>
      <c r="OI22" s="24"/>
      <c r="OJ22" s="24"/>
      <c r="OK22" s="24"/>
      <c r="OL22" s="24"/>
      <c r="OM22" s="24"/>
      <c r="ON22" s="24"/>
      <c r="OO22" s="24"/>
      <c r="OP22" s="24"/>
      <c r="OQ22" s="24"/>
      <c r="OR22" s="24"/>
      <c r="OS22" s="24"/>
      <c r="OT22" s="24"/>
      <c r="OU22" s="24"/>
      <c r="OV22" s="24"/>
      <c r="OW22" s="24"/>
      <c r="OX22" s="24"/>
      <c r="OY22" s="24"/>
      <c r="OZ22" s="24"/>
      <c r="PA22" s="24"/>
      <c r="PB22" s="24"/>
      <c r="PC22" s="24"/>
      <c r="PD22" s="24"/>
      <c r="PE22" s="24"/>
      <c r="PF22" s="24"/>
      <c r="PG22" s="24"/>
      <c r="PH22" s="24"/>
      <c r="PI22" s="24"/>
      <c r="PJ22" s="24"/>
      <c r="PK22" s="24"/>
      <c r="PL22" s="24"/>
      <c r="PM22" s="24"/>
      <c r="PN22" s="24"/>
      <c r="PO22" s="24"/>
      <c r="PP22" s="24"/>
      <c r="PQ22" s="24"/>
      <c r="PR22" s="24"/>
      <c r="PS22" s="24"/>
      <c r="PT22" s="24"/>
      <c r="PU22" s="24"/>
      <c r="PV22" s="24"/>
      <c r="PW22" s="24"/>
      <c r="PX22" s="24"/>
      <c r="PY22" s="24"/>
      <c r="PZ22" s="24"/>
      <c r="QA22" s="24"/>
      <c r="QB22" s="24"/>
      <c r="QC22" s="24"/>
      <c r="QD22" s="24"/>
      <c r="QE22" s="24"/>
      <c r="QF22" s="24"/>
      <c r="QG22" s="24"/>
      <c r="QH22" s="24"/>
      <c r="QI22" s="24"/>
      <c r="QJ22" s="24"/>
      <c r="QK22" s="24"/>
      <c r="QL22" s="24"/>
      <c r="QM22" s="24"/>
      <c r="QN22" s="24"/>
      <c r="QO22" s="24"/>
      <c r="QP22" s="24"/>
      <c r="QQ22" s="24"/>
      <c r="QR22" s="24"/>
      <c r="QS22" s="24"/>
      <c r="QT22" s="24"/>
      <c r="QU22" s="24"/>
      <c r="QV22" s="24"/>
      <c r="QW22" s="24"/>
      <c r="QX22" s="24"/>
      <c r="QY22" s="24"/>
      <c r="QZ22" s="24"/>
      <c r="RA22" s="24"/>
      <c r="RB22" s="24"/>
      <c r="RC22" s="24"/>
      <c r="RD22" s="24"/>
      <c r="RE22" s="24"/>
      <c r="RF22" s="24"/>
      <c r="RG22" s="24"/>
      <c r="RH22" s="24"/>
      <c r="RI22" s="24"/>
      <c r="RJ22" s="24"/>
      <c r="RK22" s="24"/>
      <c r="RL22" s="24"/>
      <c r="RM22" s="24"/>
      <c r="RN22" s="24"/>
      <c r="RO22" s="24"/>
      <c r="RP22" s="24"/>
    </row>
    <row r="23" spans="1:484" s="12" customFormat="1" ht="24.95" customHeight="1" x14ac:dyDescent="0.25">
      <c r="A23" s="123">
        <v>0</v>
      </c>
      <c r="B23" s="142" t="s">
        <v>226</v>
      </c>
      <c r="C23" s="93" t="s">
        <v>192</v>
      </c>
      <c r="D23" s="93">
        <v>10</v>
      </c>
      <c r="E23" s="143" t="s">
        <v>193</v>
      </c>
      <c r="F23" s="145" t="s">
        <v>194</v>
      </c>
      <c r="G23" s="145" t="s">
        <v>20</v>
      </c>
      <c r="H23" s="144" t="s">
        <v>186</v>
      </c>
      <c r="I23" s="145" t="s">
        <v>199</v>
      </c>
      <c r="J23" s="146">
        <v>4</v>
      </c>
      <c r="K23" s="147" t="s">
        <v>200</v>
      </c>
      <c r="L23" s="93"/>
      <c r="M23" s="93" t="s">
        <v>189</v>
      </c>
      <c r="N23" s="94"/>
      <c r="O23" s="262"/>
      <c r="P23" s="263"/>
      <c r="Q23" s="264"/>
      <c r="R23" s="243">
        <v>0</v>
      </c>
      <c r="S23" s="244">
        <v>0</v>
      </c>
      <c r="T23" s="93">
        <f t="shared" si="0"/>
        <v>0</v>
      </c>
      <c r="U23" s="96"/>
      <c r="V23" s="24"/>
      <c r="W23" s="125"/>
      <c r="X23" s="24"/>
      <c r="Y23" s="125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  <c r="IW23" s="24"/>
      <c r="IX23" s="24"/>
      <c r="IY23" s="24"/>
      <c r="IZ23" s="24"/>
      <c r="JA23" s="24"/>
      <c r="JB23" s="24"/>
      <c r="JC23" s="24"/>
      <c r="JD23" s="24"/>
      <c r="JE23" s="24"/>
      <c r="JF23" s="24"/>
      <c r="JG23" s="24"/>
      <c r="JH23" s="24"/>
      <c r="JI23" s="24"/>
      <c r="JJ23" s="24"/>
      <c r="JK23" s="24"/>
      <c r="JL23" s="24"/>
      <c r="JM23" s="24"/>
      <c r="JN23" s="24"/>
      <c r="JO23" s="24"/>
      <c r="JP23" s="24"/>
      <c r="JQ23" s="24"/>
      <c r="JR23" s="24"/>
      <c r="JS23" s="24"/>
      <c r="JT23" s="24"/>
      <c r="JU23" s="24"/>
      <c r="JV23" s="24"/>
      <c r="JW23" s="24"/>
      <c r="JX23" s="24"/>
      <c r="JY23" s="24"/>
      <c r="JZ23" s="24"/>
      <c r="KA23" s="24"/>
      <c r="KB23" s="24"/>
      <c r="KC23" s="24"/>
      <c r="KD23" s="24"/>
      <c r="KE23" s="24"/>
      <c r="KF23" s="24"/>
      <c r="KG23" s="24"/>
      <c r="KH23" s="24"/>
      <c r="KI23" s="24"/>
      <c r="KJ23" s="24"/>
      <c r="KK23" s="24"/>
      <c r="KL23" s="24"/>
      <c r="KM23" s="24"/>
      <c r="KN23" s="24"/>
      <c r="KO23" s="24"/>
      <c r="KP23" s="24"/>
      <c r="KQ23" s="24"/>
      <c r="KR23" s="24"/>
      <c r="KS23" s="24"/>
      <c r="KT23" s="24"/>
      <c r="KU23" s="24"/>
      <c r="KV23" s="24"/>
      <c r="KW23" s="24"/>
      <c r="KX23" s="24"/>
      <c r="KY23" s="24"/>
      <c r="KZ23" s="24"/>
      <c r="LA23" s="24"/>
      <c r="LB23" s="24"/>
      <c r="LC23" s="24"/>
      <c r="LD23" s="24"/>
      <c r="LE23" s="24"/>
      <c r="LF23" s="24"/>
      <c r="LG23" s="24"/>
      <c r="LH23" s="24"/>
      <c r="LI23" s="24"/>
      <c r="LJ23" s="24"/>
      <c r="LK23" s="24"/>
      <c r="LL23" s="24"/>
      <c r="LM23" s="24"/>
      <c r="LN23" s="24"/>
      <c r="LO23" s="24"/>
      <c r="LP23" s="24"/>
      <c r="LQ23" s="24"/>
      <c r="LR23" s="24"/>
      <c r="LS23" s="24"/>
      <c r="LT23" s="24"/>
      <c r="LU23" s="24"/>
      <c r="LV23" s="24"/>
      <c r="LW23" s="24"/>
      <c r="LX23" s="24"/>
      <c r="LY23" s="24"/>
      <c r="LZ23" s="24"/>
      <c r="MA23" s="24"/>
      <c r="MB23" s="24"/>
      <c r="MC23" s="24"/>
      <c r="MD23" s="24"/>
      <c r="ME23" s="24"/>
      <c r="MF23" s="24"/>
      <c r="MG23" s="24"/>
      <c r="MH23" s="24"/>
      <c r="MI23" s="24"/>
      <c r="MJ23" s="24"/>
      <c r="MK23" s="24"/>
      <c r="ML23" s="24"/>
      <c r="MM23" s="24"/>
      <c r="MN23" s="24"/>
      <c r="MO23" s="24"/>
      <c r="MP23" s="24"/>
      <c r="MQ23" s="24"/>
      <c r="MR23" s="24"/>
      <c r="MS23" s="24"/>
      <c r="MT23" s="24"/>
      <c r="MU23" s="24"/>
      <c r="MV23" s="24"/>
      <c r="MW23" s="24"/>
      <c r="MX23" s="24"/>
      <c r="MY23" s="24"/>
      <c r="MZ23" s="24"/>
      <c r="NA23" s="24"/>
      <c r="NB23" s="24"/>
      <c r="NC23" s="24"/>
      <c r="ND23" s="24"/>
      <c r="NE23" s="24"/>
      <c r="NF23" s="24"/>
      <c r="NG23" s="24"/>
      <c r="NH23" s="24"/>
      <c r="NI23" s="24"/>
      <c r="NJ23" s="24"/>
      <c r="NK23" s="24"/>
      <c r="NL23" s="24"/>
      <c r="NM23" s="24"/>
      <c r="NN23" s="24"/>
      <c r="NO23" s="24"/>
      <c r="NP23" s="24"/>
      <c r="NQ23" s="24"/>
      <c r="NR23" s="24"/>
      <c r="NS23" s="24"/>
      <c r="NT23" s="24"/>
      <c r="NU23" s="24"/>
      <c r="NV23" s="24"/>
      <c r="NW23" s="24"/>
      <c r="NX23" s="24"/>
      <c r="NY23" s="24"/>
      <c r="NZ23" s="24"/>
      <c r="OA23" s="24"/>
      <c r="OB23" s="24"/>
      <c r="OC23" s="24"/>
      <c r="OD23" s="24"/>
      <c r="OE23" s="24"/>
      <c r="OF23" s="24"/>
      <c r="OG23" s="24"/>
      <c r="OH23" s="24"/>
      <c r="OI23" s="24"/>
      <c r="OJ23" s="24"/>
      <c r="OK23" s="24"/>
      <c r="OL23" s="24"/>
      <c r="OM23" s="24"/>
      <c r="ON23" s="24"/>
      <c r="OO23" s="24"/>
      <c r="OP23" s="24"/>
      <c r="OQ23" s="24"/>
      <c r="OR23" s="24"/>
      <c r="OS23" s="24"/>
      <c r="OT23" s="24"/>
      <c r="OU23" s="24"/>
      <c r="OV23" s="24"/>
      <c r="OW23" s="24"/>
      <c r="OX23" s="24"/>
      <c r="OY23" s="24"/>
      <c r="OZ23" s="24"/>
      <c r="PA23" s="24"/>
      <c r="PB23" s="24"/>
      <c r="PC23" s="24"/>
      <c r="PD23" s="24"/>
      <c r="PE23" s="24"/>
      <c r="PF23" s="24"/>
      <c r="PG23" s="24"/>
      <c r="PH23" s="24"/>
      <c r="PI23" s="24"/>
      <c r="PJ23" s="24"/>
      <c r="PK23" s="24"/>
      <c r="PL23" s="24"/>
      <c r="PM23" s="24"/>
      <c r="PN23" s="24"/>
      <c r="PO23" s="24"/>
      <c r="PP23" s="24"/>
      <c r="PQ23" s="24"/>
      <c r="PR23" s="24"/>
      <c r="PS23" s="24"/>
      <c r="PT23" s="24"/>
      <c r="PU23" s="24"/>
      <c r="PV23" s="24"/>
      <c r="PW23" s="24"/>
      <c r="PX23" s="24"/>
      <c r="PY23" s="24"/>
      <c r="PZ23" s="24"/>
      <c r="QA23" s="24"/>
      <c r="QB23" s="24"/>
      <c r="QC23" s="24"/>
      <c r="QD23" s="24"/>
      <c r="QE23" s="24"/>
      <c r="QF23" s="24"/>
      <c r="QG23" s="24"/>
      <c r="QH23" s="24"/>
      <c r="QI23" s="24"/>
      <c r="QJ23" s="24"/>
      <c r="QK23" s="24"/>
      <c r="QL23" s="24"/>
      <c r="QM23" s="24"/>
      <c r="QN23" s="24"/>
      <c r="QO23" s="24"/>
      <c r="QP23" s="24"/>
      <c r="QQ23" s="24"/>
      <c r="QR23" s="24"/>
      <c r="QS23" s="24"/>
      <c r="QT23" s="24"/>
      <c r="QU23" s="24"/>
      <c r="QV23" s="24"/>
      <c r="QW23" s="24"/>
      <c r="QX23" s="24"/>
      <c r="QY23" s="24"/>
      <c r="QZ23" s="24"/>
      <c r="RA23" s="24"/>
      <c r="RB23" s="24"/>
      <c r="RC23" s="24"/>
      <c r="RD23" s="24"/>
      <c r="RE23" s="24"/>
      <c r="RF23" s="24"/>
      <c r="RG23" s="24"/>
      <c r="RH23" s="24"/>
      <c r="RI23" s="24"/>
      <c r="RJ23" s="24"/>
      <c r="RK23" s="24"/>
      <c r="RL23" s="24"/>
      <c r="RM23" s="24"/>
      <c r="RN23" s="24"/>
      <c r="RO23" s="24"/>
      <c r="RP23" s="24"/>
    </row>
    <row r="24" spans="1:484" s="12" customFormat="1" ht="24.95" customHeight="1" x14ac:dyDescent="0.25">
      <c r="A24" s="123">
        <v>0</v>
      </c>
      <c r="B24" s="142" t="s">
        <v>227</v>
      </c>
      <c r="C24" s="93" t="s">
        <v>228</v>
      </c>
      <c r="D24" s="93">
        <v>10</v>
      </c>
      <c r="E24" s="143" t="s">
        <v>221</v>
      </c>
      <c r="F24" s="145" t="s">
        <v>222</v>
      </c>
      <c r="G24" s="145" t="s">
        <v>23</v>
      </c>
      <c r="H24" s="144" t="s">
        <v>186</v>
      </c>
      <c r="I24" s="145" t="s">
        <v>199</v>
      </c>
      <c r="J24" s="146">
        <v>4</v>
      </c>
      <c r="K24" s="147" t="s">
        <v>200</v>
      </c>
      <c r="L24" s="93"/>
      <c r="M24" s="93" t="s">
        <v>189</v>
      </c>
      <c r="N24" s="94"/>
      <c r="O24" s="262" t="s">
        <v>223</v>
      </c>
      <c r="P24" s="263"/>
      <c r="Q24" s="264"/>
      <c r="R24" s="243">
        <v>0</v>
      </c>
      <c r="S24" s="244">
        <v>0</v>
      </c>
      <c r="T24" s="93">
        <f t="shared" si="0"/>
        <v>0</v>
      </c>
      <c r="U24" s="96"/>
      <c r="V24" s="24"/>
      <c r="W24" s="125"/>
      <c r="X24" s="24"/>
      <c r="Y24" s="125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24"/>
      <c r="GT24" s="24"/>
      <c r="GU24" s="24"/>
      <c r="GV24" s="24"/>
      <c r="GW24" s="24"/>
      <c r="GX24" s="24"/>
      <c r="GY24" s="24"/>
      <c r="GZ24" s="24"/>
      <c r="HA24" s="24"/>
      <c r="HB24" s="24"/>
      <c r="HC24" s="24"/>
      <c r="HD24" s="24"/>
      <c r="HE24" s="24"/>
      <c r="HF24" s="24"/>
      <c r="HG24" s="24"/>
      <c r="HH24" s="24"/>
      <c r="HI24" s="24"/>
      <c r="HJ24" s="24"/>
      <c r="HK24" s="24"/>
      <c r="HL24" s="24"/>
      <c r="HM24" s="24"/>
      <c r="HN24" s="24"/>
      <c r="HO24" s="24"/>
      <c r="HP24" s="24"/>
      <c r="HQ24" s="24"/>
      <c r="HR24" s="24"/>
      <c r="HS24" s="24"/>
      <c r="HT24" s="24"/>
      <c r="HU24" s="24"/>
      <c r="HV24" s="24"/>
      <c r="HW24" s="24"/>
      <c r="HX24" s="24"/>
      <c r="HY24" s="24"/>
      <c r="HZ24" s="24"/>
      <c r="IA24" s="24"/>
      <c r="IB24" s="24"/>
      <c r="IC24" s="24"/>
      <c r="ID24" s="24"/>
      <c r="IE24" s="24"/>
      <c r="IF24" s="24"/>
      <c r="IG24" s="24"/>
      <c r="IH24" s="24"/>
      <c r="II24" s="24"/>
      <c r="IJ24" s="24"/>
      <c r="IK24" s="24"/>
      <c r="IL24" s="24"/>
      <c r="IM24" s="24"/>
      <c r="IN24" s="24"/>
      <c r="IO24" s="24"/>
      <c r="IP24" s="24"/>
      <c r="IQ24" s="24"/>
      <c r="IR24" s="24"/>
      <c r="IS24" s="24"/>
      <c r="IT24" s="24"/>
      <c r="IU24" s="24"/>
      <c r="IV24" s="24"/>
      <c r="IW24" s="24"/>
      <c r="IX24" s="24"/>
      <c r="IY24" s="24"/>
      <c r="IZ24" s="24"/>
      <c r="JA24" s="24"/>
      <c r="JB24" s="24"/>
      <c r="JC24" s="24"/>
      <c r="JD24" s="24"/>
      <c r="JE24" s="24"/>
      <c r="JF24" s="24"/>
      <c r="JG24" s="24"/>
      <c r="JH24" s="24"/>
      <c r="JI24" s="24"/>
      <c r="JJ24" s="24"/>
      <c r="JK24" s="24"/>
      <c r="JL24" s="24"/>
      <c r="JM24" s="24"/>
      <c r="JN24" s="24"/>
      <c r="JO24" s="24"/>
      <c r="JP24" s="24"/>
      <c r="JQ24" s="24"/>
      <c r="JR24" s="24"/>
      <c r="JS24" s="24"/>
      <c r="JT24" s="24"/>
      <c r="JU24" s="24"/>
      <c r="JV24" s="24"/>
      <c r="JW24" s="24"/>
      <c r="JX24" s="24"/>
      <c r="JY24" s="24"/>
      <c r="JZ24" s="24"/>
      <c r="KA24" s="24"/>
      <c r="KB24" s="24"/>
      <c r="KC24" s="24"/>
      <c r="KD24" s="24"/>
      <c r="KE24" s="24"/>
      <c r="KF24" s="24"/>
      <c r="KG24" s="24"/>
      <c r="KH24" s="24"/>
      <c r="KI24" s="24"/>
      <c r="KJ24" s="24"/>
      <c r="KK24" s="24"/>
      <c r="KL24" s="24"/>
      <c r="KM24" s="24"/>
      <c r="KN24" s="24"/>
      <c r="KO24" s="24"/>
      <c r="KP24" s="24"/>
      <c r="KQ24" s="24"/>
      <c r="KR24" s="24"/>
      <c r="KS24" s="24"/>
      <c r="KT24" s="24"/>
      <c r="KU24" s="24"/>
      <c r="KV24" s="24"/>
      <c r="KW24" s="24"/>
      <c r="KX24" s="24"/>
      <c r="KY24" s="24"/>
      <c r="KZ24" s="24"/>
      <c r="LA24" s="24"/>
      <c r="LB24" s="24"/>
      <c r="LC24" s="24"/>
      <c r="LD24" s="24"/>
      <c r="LE24" s="24"/>
      <c r="LF24" s="24"/>
      <c r="LG24" s="24"/>
      <c r="LH24" s="24"/>
      <c r="LI24" s="24"/>
      <c r="LJ24" s="24"/>
      <c r="LK24" s="24"/>
      <c r="LL24" s="24"/>
      <c r="LM24" s="24"/>
      <c r="LN24" s="24"/>
      <c r="LO24" s="24"/>
      <c r="LP24" s="24"/>
      <c r="LQ24" s="24"/>
      <c r="LR24" s="24"/>
      <c r="LS24" s="24"/>
      <c r="LT24" s="24"/>
      <c r="LU24" s="24"/>
      <c r="LV24" s="24"/>
      <c r="LW24" s="24"/>
      <c r="LX24" s="24"/>
      <c r="LY24" s="24"/>
      <c r="LZ24" s="24"/>
      <c r="MA24" s="24"/>
      <c r="MB24" s="24"/>
      <c r="MC24" s="24"/>
      <c r="MD24" s="24"/>
      <c r="ME24" s="24"/>
      <c r="MF24" s="24"/>
      <c r="MG24" s="24"/>
      <c r="MH24" s="24"/>
      <c r="MI24" s="24"/>
      <c r="MJ24" s="24"/>
      <c r="MK24" s="24"/>
      <c r="ML24" s="24"/>
      <c r="MM24" s="24"/>
      <c r="MN24" s="24"/>
      <c r="MO24" s="24"/>
      <c r="MP24" s="24"/>
      <c r="MQ24" s="24"/>
      <c r="MR24" s="24"/>
      <c r="MS24" s="24"/>
      <c r="MT24" s="24"/>
      <c r="MU24" s="24"/>
      <c r="MV24" s="24"/>
      <c r="MW24" s="24"/>
      <c r="MX24" s="24"/>
      <c r="MY24" s="24"/>
      <c r="MZ24" s="24"/>
      <c r="NA24" s="24"/>
      <c r="NB24" s="24"/>
      <c r="NC24" s="24"/>
      <c r="ND24" s="24"/>
      <c r="NE24" s="24"/>
      <c r="NF24" s="24"/>
      <c r="NG24" s="24"/>
      <c r="NH24" s="24"/>
      <c r="NI24" s="24"/>
      <c r="NJ24" s="24"/>
      <c r="NK24" s="24"/>
      <c r="NL24" s="24"/>
      <c r="NM24" s="24"/>
      <c r="NN24" s="24"/>
      <c r="NO24" s="24"/>
      <c r="NP24" s="24"/>
      <c r="NQ24" s="24"/>
      <c r="NR24" s="24"/>
      <c r="NS24" s="24"/>
      <c r="NT24" s="24"/>
      <c r="NU24" s="24"/>
      <c r="NV24" s="24"/>
      <c r="NW24" s="24"/>
      <c r="NX24" s="24"/>
      <c r="NY24" s="24"/>
      <c r="NZ24" s="24"/>
      <c r="OA24" s="24"/>
      <c r="OB24" s="24"/>
      <c r="OC24" s="24"/>
      <c r="OD24" s="24"/>
      <c r="OE24" s="24"/>
      <c r="OF24" s="24"/>
      <c r="OG24" s="24"/>
      <c r="OH24" s="24"/>
      <c r="OI24" s="24"/>
      <c r="OJ24" s="24"/>
      <c r="OK24" s="24"/>
      <c r="OL24" s="24"/>
      <c r="OM24" s="24"/>
      <c r="ON24" s="24"/>
      <c r="OO24" s="24"/>
      <c r="OP24" s="24"/>
      <c r="OQ24" s="24"/>
      <c r="OR24" s="24"/>
      <c r="OS24" s="24"/>
      <c r="OT24" s="24"/>
      <c r="OU24" s="24"/>
      <c r="OV24" s="24"/>
      <c r="OW24" s="24"/>
      <c r="OX24" s="24"/>
      <c r="OY24" s="24"/>
      <c r="OZ24" s="24"/>
      <c r="PA24" s="24"/>
      <c r="PB24" s="24"/>
      <c r="PC24" s="24"/>
      <c r="PD24" s="24"/>
      <c r="PE24" s="24"/>
      <c r="PF24" s="24"/>
      <c r="PG24" s="24"/>
      <c r="PH24" s="24"/>
      <c r="PI24" s="24"/>
      <c r="PJ24" s="24"/>
      <c r="PK24" s="24"/>
      <c r="PL24" s="24"/>
      <c r="PM24" s="24"/>
      <c r="PN24" s="24"/>
      <c r="PO24" s="24"/>
      <c r="PP24" s="24"/>
      <c r="PQ24" s="24"/>
      <c r="PR24" s="24"/>
      <c r="PS24" s="24"/>
      <c r="PT24" s="24"/>
      <c r="PU24" s="24"/>
      <c r="PV24" s="24"/>
      <c r="PW24" s="24"/>
      <c r="PX24" s="24"/>
      <c r="PY24" s="24"/>
      <c r="PZ24" s="24"/>
      <c r="QA24" s="24"/>
      <c r="QB24" s="24"/>
      <c r="QC24" s="24"/>
      <c r="QD24" s="24"/>
      <c r="QE24" s="24"/>
      <c r="QF24" s="24"/>
      <c r="QG24" s="24"/>
      <c r="QH24" s="24"/>
      <c r="QI24" s="24"/>
      <c r="QJ24" s="24"/>
      <c r="QK24" s="24"/>
      <c r="QL24" s="24"/>
      <c r="QM24" s="24"/>
      <c r="QN24" s="24"/>
      <c r="QO24" s="24"/>
      <c r="QP24" s="24"/>
      <c r="QQ24" s="24"/>
      <c r="QR24" s="24"/>
      <c r="QS24" s="24"/>
      <c r="QT24" s="24"/>
      <c r="QU24" s="24"/>
      <c r="QV24" s="24"/>
      <c r="QW24" s="24"/>
      <c r="QX24" s="24"/>
      <c r="QY24" s="24"/>
      <c r="QZ24" s="24"/>
      <c r="RA24" s="24"/>
      <c r="RB24" s="24"/>
      <c r="RC24" s="24"/>
      <c r="RD24" s="24"/>
      <c r="RE24" s="24"/>
      <c r="RF24" s="24"/>
      <c r="RG24" s="24"/>
      <c r="RH24" s="24"/>
      <c r="RI24" s="24"/>
      <c r="RJ24" s="24"/>
      <c r="RK24" s="24"/>
      <c r="RL24" s="24"/>
      <c r="RM24" s="24"/>
      <c r="RN24" s="24"/>
      <c r="RO24" s="24"/>
      <c r="RP24" s="24"/>
    </row>
    <row r="25" spans="1:484" s="12" customFormat="1" ht="24.95" customHeight="1" x14ac:dyDescent="0.25">
      <c r="A25" s="123">
        <v>0</v>
      </c>
      <c r="B25" s="142" t="s">
        <v>229</v>
      </c>
      <c r="C25" s="93" t="s">
        <v>192</v>
      </c>
      <c r="D25" s="93">
        <v>10</v>
      </c>
      <c r="E25" s="143" t="s">
        <v>221</v>
      </c>
      <c r="F25" s="145" t="s">
        <v>222</v>
      </c>
      <c r="G25" s="145" t="s">
        <v>23</v>
      </c>
      <c r="H25" s="144" t="s">
        <v>186</v>
      </c>
      <c r="I25" s="145" t="s">
        <v>199</v>
      </c>
      <c r="J25" s="146">
        <v>4</v>
      </c>
      <c r="K25" s="147" t="s">
        <v>200</v>
      </c>
      <c r="L25" s="93"/>
      <c r="M25" s="93" t="s">
        <v>189</v>
      </c>
      <c r="N25" s="94"/>
      <c r="O25" s="262" t="s">
        <v>223</v>
      </c>
      <c r="P25" s="263"/>
      <c r="Q25" s="264"/>
      <c r="R25" s="243">
        <v>0</v>
      </c>
      <c r="S25" s="244">
        <v>0</v>
      </c>
      <c r="T25" s="93">
        <f t="shared" si="0"/>
        <v>0</v>
      </c>
      <c r="U25" s="96"/>
      <c r="V25" s="24"/>
      <c r="W25" s="125"/>
      <c r="X25" s="24"/>
      <c r="Y25" s="125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  <c r="HR25" s="24"/>
      <c r="HS25" s="24"/>
      <c r="HT25" s="24"/>
      <c r="HU25" s="24"/>
      <c r="HV25" s="24"/>
      <c r="HW25" s="24"/>
      <c r="HX25" s="24"/>
      <c r="HY25" s="24"/>
      <c r="HZ25" s="24"/>
      <c r="IA25" s="24"/>
      <c r="IB25" s="24"/>
      <c r="IC25" s="24"/>
      <c r="ID25" s="24"/>
      <c r="IE25" s="24"/>
      <c r="IF25" s="24"/>
      <c r="IG25" s="24"/>
      <c r="IH25" s="24"/>
      <c r="II25" s="24"/>
      <c r="IJ25" s="24"/>
      <c r="IK25" s="24"/>
      <c r="IL25" s="24"/>
      <c r="IM25" s="24"/>
      <c r="IN25" s="24"/>
      <c r="IO25" s="24"/>
      <c r="IP25" s="24"/>
      <c r="IQ25" s="24"/>
      <c r="IR25" s="24"/>
      <c r="IS25" s="24"/>
      <c r="IT25" s="24"/>
      <c r="IU25" s="24"/>
      <c r="IV25" s="24"/>
      <c r="IW25" s="24"/>
      <c r="IX25" s="24"/>
      <c r="IY25" s="24"/>
      <c r="IZ25" s="24"/>
      <c r="JA25" s="24"/>
      <c r="JB25" s="24"/>
      <c r="JC25" s="24"/>
      <c r="JD25" s="24"/>
      <c r="JE25" s="24"/>
      <c r="JF25" s="24"/>
      <c r="JG25" s="24"/>
      <c r="JH25" s="24"/>
      <c r="JI25" s="24"/>
      <c r="JJ25" s="24"/>
      <c r="JK25" s="24"/>
      <c r="JL25" s="24"/>
      <c r="JM25" s="24"/>
      <c r="JN25" s="24"/>
      <c r="JO25" s="24"/>
      <c r="JP25" s="24"/>
      <c r="JQ25" s="24"/>
      <c r="JR25" s="24"/>
      <c r="JS25" s="24"/>
      <c r="JT25" s="24"/>
      <c r="JU25" s="24"/>
      <c r="JV25" s="24"/>
      <c r="JW25" s="24"/>
      <c r="JX25" s="24"/>
      <c r="JY25" s="24"/>
      <c r="JZ25" s="24"/>
      <c r="KA25" s="24"/>
      <c r="KB25" s="24"/>
      <c r="KC25" s="24"/>
      <c r="KD25" s="24"/>
      <c r="KE25" s="24"/>
      <c r="KF25" s="24"/>
      <c r="KG25" s="24"/>
      <c r="KH25" s="24"/>
      <c r="KI25" s="24"/>
      <c r="KJ25" s="24"/>
      <c r="KK25" s="24"/>
      <c r="KL25" s="24"/>
      <c r="KM25" s="24"/>
      <c r="KN25" s="24"/>
      <c r="KO25" s="24"/>
      <c r="KP25" s="24"/>
      <c r="KQ25" s="24"/>
      <c r="KR25" s="24"/>
      <c r="KS25" s="24"/>
      <c r="KT25" s="24"/>
      <c r="KU25" s="24"/>
      <c r="KV25" s="24"/>
      <c r="KW25" s="24"/>
      <c r="KX25" s="24"/>
      <c r="KY25" s="24"/>
      <c r="KZ25" s="24"/>
      <c r="LA25" s="24"/>
      <c r="LB25" s="24"/>
      <c r="LC25" s="24"/>
      <c r="LD25" s="24"/>
      <c r="LE25" s="24"/>
      <c r="LF25" s="24"/>
      <c r="LG25" s="24"/>
      <c r="LH25" s="24"/>
      <c r="LI25" s="24"/>
      <c r="LJ25" s="24"/>
      <c r="LK25" s="24"/>
      <c r="LL25" s="24"/>
      <c r="LM25" s="24"/>
      <c r="LN25" s="24"/>
      <c r="LO25" s="24"/>
      <c r="LP25" s="24"/>
      <c r="LQ25" s="24"/>
      <c r="LR25" s="24"/>
      <c r="LS25" s="24"/>
      <c r="LT25" s="24"/>
      <c r="LU25" s="24"/>
      <c r="LV25" s="24"/>
      <c r="LW25" s="24"/>
      <c r="LX25" s="24"/>
      <c r="LY25" s="24"/>
      <c r="LZ25" s="24"/>
      <c r="MA25" s="24"/>
      <c r="MB25" s="24"/>
      <c r="MC25" s="24"/>
      <c r="MD25" s="24"/>
      <c r="ME25" s="24"/>
      <c r="MF25" s="24"/>
      <c r="MG25" s="24"/>
      <c r="MH25" s="24"/>
      <c r="MI25" s="24"/>
      <c r="MJ25" s="24"/>
      <c r="MK25" s="24"/>
      <c r="ML25" s="24"/>
      <c r="MM25" s="24"/>
      <c r="MN25" s="24"/>
      <c r="MO25" s="24"/>
      <c r="MP25" s="24"/>
      <c r="MQ25" s="24"/>
      <c r="MR25" s="24"/>
      <c r="MS25" s="24"/>
      <c r="MT25" s="24"/>
      <c r="MU25" s="24"/>
      <c r="MV25" s="24"/>
      <c r="MW25" s="24"/>
      <c r="MX25" s="24"/>
      <c r="MY25" s="24"/>
      <c r="MZ25" s="24"/>
      <c r="NA25" s="24"/>
      <c r="NB25" s="24"/>
      <c r="NC25" s="24"/>
      <c r="ND25" s="24"/>
      <c r="NE25" s="24"/>
      <c r="NF25" s="24"/>
      <c r="NG25" s="24"/>
      <c r="NH25" s="24"/>
      <c r="NI25" s="24"/>
      <c r="NJ25" s="24"/>
      <c r="NK25" s="24"/>
      <c r="NL25" s="24"/>
      <c r="NM25" s="24"/>
      <c r="NN25" s="24"/>
      <c r="NO25" s="24"/>
      <c r="NP25" s="24"/>
      <c r="NQ25" s="24"/>
      <c r="NR25" s="24"/>
      <c r="NS25" s="24"/>
      <c r="NT25" s="24"/>
      <c r="NU25" s="24"/>
      <c r="NV25" s="24"/>
      <c r="NW25" s="24"/>
      <c r="NX25" s="24"/>
      <c r="NY25" s="24"/>
      <c r="NZ25" s="24"/>
      <c r="OA25" s="24"/>
      <c r="OB25" s="24"/>
      <c r="OC25" s="24"/>
      <c r="OD25" s="24"/>
      <c r="OE25" s="24"/>
      <c r="OF25" s="24"/>
      <c r="OG25" s="24"/>
      <c r="OH25" s="24"/>
      <c r="OI25" s="24"/>
      <c r="OJ25" s="24"/>
      <c r="OK25" s="24"/>
      <c r="OL25" s="24"/>
      <c r="OM25" s="24"/>
      <c r="ON25" s="24"/>
      <c r="OO25" s="24"/>
      <c r="OP25" s="24"/>
      <c r="OQ25" s="24"/>
      <c r="OR25" s="24"/>
      <c r="OS25" s="24"/>
      <c r="OT25" s="24"/>
      <c r="OU25" s="24"/>
      <c r="OV25" s="24"/>
      <c r="OW25" s="24"/>
      <c r="OX25" s="24"/>
      <c r="OY25" s="24"/>
      <c r="OZ25" s="24"/>
      <c r="PA25" s="24"/>
      <c r="PB25" s="24"/>
      <c r="PC25" s="24"/>
      <c r="PD25" s="24"/>
      <c r="PE25" s="24"/>
      <c r="PF25" s="24"/>
      <c r="PG25" s="24"/>
      <c r="PH25" s="24"/>
      <c r="PI25" s="24"/>
      <c r="PJ25" s="24"/>
      <c r="PK25" s="24"/>
      <c r="PL25" s="24"/>
      <c r="PM25" s="24"/>
      <c r="PN25" s="24"/>
      <c r="PO25" s="24"/>
      <c r="PP25" s="24"/>
      <c r="PQ25" s="24"/>
      <c r="PR25" s="24"/>
      <c r="PS25" s="24"/>
      <c r="PT25" s="24"/>
      <c r="PU25" s="24"/>
      <c r="PV25" s="24"/>
      <c r="PW25" s="24"/>
      <c r="PX25" s="24"/>
      <c r="PY25" s="24"/>
      <c r="PZ25" s="24"/>
      <c r="QA25" s="24"/>
      <c r="QB25" s="24"/>
      <c r="QC25" s="24"/>
      <c r="QD25" s="24"/>
      <c r="QE25" s="24"/>
      <c r="QF25" s="24"/>
      <c r="QG25" s="24"/>
      <c r="QH25" s="24"/>
      <c r="QI25" s="24"/>
      <c r="QJ25" s="24"/>
      <c r="QK25" s="24"/>
      <c r="QL25" s="24"/>
      <c r="QM25" s="24"/>
      <c r="QN25" s="24"/>
      <c r="QO25" s="24"/>
      <c r="QP25" s="24"/>
      <c r="QQ25" s="24"/>
      <c r="QR25" s="24"/>
      <c r="QS25" s="24"/>
      <c r="QT25" s="24"/>
      <c r="QU25" s="24"/>
      <c r="QV25" s="24"/>
      <c r="QW25" s="24"/>
      <c r="QX25" s="24"/>
      <c r="QY25" s="24"/>
      <c r="QZ25" s="24"/>
      <c r="RA25" s="24"/>
      <c r="RB25" s="24"/>
      <c r="RC25" s="24"/>
      <c r="RD25" s="24"/>
      <c r="RE25" s="24"/>
      <c r="RF25" s="24"/>
      <c r="RG25" s="24"/>
      <c r="RH25" s="24"/>
      <c r="RI25" s="24"/>
      <c r="RJ25" s="24"/>
      <c r="RK25" s="24"/>
      <c r="RL25" s="24"/>
      <c r="RM25" s="24"/>
      <c r="RN25" s="24"/>
      <c r="RO25" s="24"/>
      <c r="RP25" s="24"/>
    </row>
    <row r="26" spans="1:484" s="12" customFormat="1" ht="24.95" customHeight="1" x14ac:dyDescent="0.25">
      <c r="A26" s="123">
        <v>0</v>
      </c>
      <c r="B26" s="142" t="s">
        <v>230</v>
      </c>
      <c r="C26" s="93" t="s">
        <v>93</v>
      </c>
      <c r="D26" s="93">
        <v>10</v>
      </c>
      <c r="E26" s="143" t="s">
        <v>231</v>
      </c>
      <c r="F26" s="145" t="s">
        <v>194</v>
      </c>
      <c r="G26" s="145" t="s">
        <v>23</v>
      </c>
      <c r="H26" s="144" t="s">
        <v>186</v>
      </c>
      <c r="I26" s="145" t="s">
        <v>199</v>
      </c>
      <c r="J26" s="146">
        <v>4</v>
      </c>
      <c r="K26" s="147" t="s">
        <v>200</v>
      </c>
      <c r="L26" s="93"/>
      <c r="M26" s="93" t="s">
        <v>189</v>
      </c>
      <c r="N26" s="94"/>
      <c r="O26" s="262"/>
      <c r="P26" s="263"/>
      <c r="Q26" s="264"/>
      <c r="R26" s="243">
        <v>0</v>
      </c>
      <c r="S26" s="244">
        <v>0</v>
      </c>
      <c r="T26" s="93">
        <f t="shared" si="0"/>
        <v>0</v>
      </c>
      <c r="U26" s="96"/>
      <c r="V26" s="24"/>
      <c r="W26" s="125"/>
      <c r="X26" s="24"/>
      <c r="Y26" s="125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  <c r="IB26" s="24"/>
      <c r="IC26" s="24"/>
      <c r="ID26" s="24"/>
      <c r="IE26" s="24"/>
      <c r="IF26" s="24"/>
      <c r="IG26" s="24"/>
      <c r="IH26" s="24"/>
      <c r="II26" s="24"/>
      <c r="IJ26" s="24"/>
      <c r="IK26" s="24"/>
      <c r="IL26" s="24"/>
      <c r="IM26" s="24"/>
      <c r="IN26" s="24"/>
      <c r="IO26" s="24"/>
      <c r="IP26" s="24"/>
      <c r="IQ26" s="24"/>
      <c r="IR26" s="24"/>
      <c r="IS26" s="24"/>
      <c r="IT26" s="24"/>
      <c r="IU26" s="24"/>
      <c r="IV26" s="24"/>
      <c r="IW26" s="24"/>
      <c r="IX26" s="24"/>
      <c r="IY26" s="24"/>
      <c r="IZ26" s="24"/>
      <c r="JA26" s="24"/>
      <c r="JB26" s="24"/>
      <c r="JC26" s="24"/>
      <c r="JD26" s="24"/>
      <c r="JE26" s="24"/>
      <c r="JF26" s="24"/>
      <c r="JG26" s="24"/>
      <c r="JH26" s="24"/>
      <c r="JI26" s="24"/>
      <c r="JJ26" s="24"/>
      <c r="JK26" s="24"/>
      <c r="JL26" s="24"/>
      <c r="JM26" s="24"/>
      <c r="JN26" s="24"/>
      <c r="JO26" s="24"/>
      <c r="JP26" s="24"/>
      <c r="JQ26" s="24"/>
      <c r="JR26" s="24"/>
      <c r="JS26" s="24"/>
      <c r="JT26" s="24"/>
      <c r="JU26" s="24"/>
      <c r="JV26" s="24"/>
      <c r="JW26" s="24"/>
      <c r="JX26" s="24"/>
      <c r="JY26" s="24"/>
      <c r="JZ26" s="24"/>
      <c r="KA26" s="24"/>
      <c r="KB26" s="24"/>
      <c r="KC26" s="24"/>
      <c r="KD26" s="24"/>
      <c r="KE26" s="24"/>
      <c r="KF26" s="24"/>
      <c r="KG26" s="24"/>
      <c r="KH26" s="24"/>
      <c r="KI26" s="24"/>
      <c r="KJ26" s="24"/>
      <c r="KK26" s="24"/>
      <c r="KL26" s="24"/>
      <c r="KM26" s="24"/>
      <c r="KN26" s="24"/>
      <c r="KO26" s="24"/>
      <c r="KP26" s="24"/>
      <c r="KQ26" s="24"/>
      <c r="KR26" s="24"/>
      <c r="KS26" s="24"/>
      <c r="KT26" s="24"/>
      <c r="KU26" s="24"/>
      <c r="KV26" s="24"/>
      <c r="KW26" s="24"/>
      <c r="KX26" s="24"/>
      <c r="KY26" s="24"/>
      <c r="KZ26" s="24"/>
      <c r="LA26" s="24"/>
      <c r="LB26" s="24"/>
      <c r="LC26" s="24"/>
      <c r="LD26" s="24"/>
      <c r="LE26" s="24"/>
      <c r="LF26" s="24"/>
      <c r="LG26" s="24"/>
      <c r="LH26" s="24"/>
      <c r="LI26" s="24"/>
      <c r="LJ26" s="24"/>
      <c r="LK26" s="24"/>
      <c r="LL26" s="24"/>
      <c r="LM26" s="24"/>
      <c r="LN26" s="24"/>
      <c r="LO26" s="24"/>
      <c r="LP26" s="24"/>
      <c r="LQ26" s="24"/>
      <c r="LR26" s="24"/>
      <c r="LS26" s="24"/>
      <c r="LT26" s="24"/>
      <c r="LU26" s="24"/>
      <c r="LV26" s="24"/>
      <c r="LW26" s="24"/>
      <c r="LX26" s="24"/>
      <c r="LY26" s="24"/>
      <c r="LZ26" s="24"/>
      <c r="MA26" s="24"/>
      <c r="MB26" s="24"/>
      <c r="MC26" s="24"/>
      <c r="MD26" s="24"/>
      <c r="ME26" s="24"/>
      <c r="MF26" s="24"/>
      <c r="MG26" s="24"/>
      <c r="MH26" s="24"/>
      <c r="MI26" s="24"/>
      <c r="MJ26" s="24"/>
      <c r="MK26" s="24"/>
      <c r="ML26" s="24"/>
      <c r="MM26" s="24"/>
      <c r="MN26" s="24"/>
      <c r="MO26" s="24"/>
      <c r="MP26" s="24"/>
      <c r="MQ26" s="24"/>
      <c r="MR26" s="24"/>
      <c r="MS26" s="24"/>
      <c r="MT26" s="24"/>
      <c r="MU26" s="24"/>
      <c r="MV26" s="24"/>
      <c r="MW26" s="24"/>
      <c r="MX26" s="24"/>
      <c r="MY26" s="24"/>
      <c r="MZ26" s="24"/>
      <c r="NA26" s="24"/>
      <c r="NB26" s="24"/>
      <c r="NC26" s="24"/>
      <c r="ND26" s="24"/>
      <c r="NE26" s="24"/>
      <c r="NF26" s="24"/>
      <c r="NG26" s="24"/>
      <c r="NH26" s="24"/>
      <c r="NI26" s="24"/>
      <c r="NJ26" s="24"/>
      <c r="NK26" s="24"/>
      <c r="NL26" s="24"/>
      <c r="NM26" s="24"/>
      <c r="NN26" s="24"/>
      <c r="NO26" s="24"/>
      <c r="NP26" s="24"/>
      <c r="NQ26" s="24"/>
      <c r="NR26" s="24"/>
      <c r="NS26" s="24"/>
      <c r="NT26" s="24"/>
      <c r="NU26" s="24"/>
      <c r="NV26" s="24"/>
      <c r="NW26" s="24"/>
      <c r="NX26" s="24"/>
      <c r="NY26" s="24"/>
      <c r="NZ26" s="24"/>
      <c r="OA26" s="24"/>
      <c r="OB26" s="24"/>
      <c r="OC26" s="24"/>
      <c r="OD26" s="24"/>
      <c r="OE26" s="24"/>
      <c r="OF26" s="24"/>
      <c r="OG26" s="24"/>
      <c r="OH26" s="24"/>
      <c r="OI26" s="24"/>
      <c r="OJ26" s="24"/>
      <c r="OK26" s="24"/>
      <c r="OL26" s="24"/>
      <c r="OM26" s="24"/>
      <c r="ON26" s="24"/>
      <c r="OO26" s="24"/>
      <c r="OP26" s="24"/>
      <c r="OQ26" s="24"/>
      <c r="OR26" s="24"/>
      <c r="OS26" s="24"/>
      <c r="OT26" s="24"/>
      <c r="OU26" s="24"/>
      <c r="OV26" s="24"/>
      <c r="OW26" s="24"/>
      <c r="OX26" s="24"/>
      <c r="OY26" s="24"/>
      <c r="OZ26" s="24"/>
      <c r="PA26" s="24"/>
      <c r="PB26" s="24"/>
      <c r="PC26" s="24"/>
      <c r="PD26" s="24"/>
      <c r="PE26" s="24"/>
      <c r="PF26" s="24"/>
      <c r="PG26" s="24"/>
      <c r="PH26" s="24"/>
      <c r="PI26" s="24"/>
      <c r="PJ26" s="24"/>
      <c r="PK26" s="24"/>
      <c r="PL26" s="24"/>
      <c r="PM26" s="24"/>
      <c r="PN26" s="24"/>
      <c r="PO26" s="24"/>
      <c r="PP26" s="24"/>
      <c r="PQ26" s="24"/>
      <c r="PR26" s="24"/>
      <c r="PS26" s="24"/>
      <c r="PT26" s="24"/>
      <c r="PU26" s="24"/>
      <c r="PV26" s="24"/>
      <c r="PW26" s="24"/>
      <c r="PX26" s="24"/>
      <c r="PY26" s="24"/>
      <c r="PZ26" s="24"/>
      <c r="QA26" s="24"/>
      <c r="QB26" s="24"/>
      <c r="QC26" s="24"/>
      <c r="QD26" s="24"/>
      <c r="QE26" s="24"/>
      <c r="QF26" s="24"/>
      <c r="QG26" s="24"/>
      <c r="QH26" s="24"/>
      <c r="QI26" s="24"/>
      <c r="QJ26" s="24"/>
      <c r="QK26" s="24"/>
      <c r="QL26" s="24"/>
      <c r="QM26" s="24"/>
      <c r="QN26" s="24"/>
      <c r="QO26" s="24"/>
      <c r="QP26" s="24"/>
      <c r="QQ26" s="24"/>
      <c r="QR26" s="24"/>
      <c r="QS26" s="24"/>
      <c r="QT26" s="24"/>
      <c r="QU26" s="24"/>
      <c r="QV26" s="24"/>
      <c r="QW26" s="24"/>
      <c r="QX26" s="24"/>
      <c r="QY26" s="24"/>
      <c r="QZ26" s="24"/>
      <c r="RA26" s="24"/>
      <c r="RB26" s="24"/>
      <c r="RC26" s="24"/>
      <c r="RD26" s="24"/>
      <c r="RE26" s="24"/>
      <c r="RF26" s="24"/>
      <c r="RG26" s="24"/>
      <c r="RH26" s="24"/>
      <c r="RI26" s="24"/>
      <c r="RJ26" s="24"/>
      <c r="RK26" s="24"/>
      <c r="RL26" s="24"/>
      <c r="RM26" s="24"/>
      <c r="RN26" s="24"/>
      <c r="RO26" s="24"/>
      <c r="RP26" s="24"/>
    </row>
    <row r="27" spans="1:484" s="12" customFormat="1" ht="24.95" customHeight="1" x14ac:dyDescent="0.25">
      <c r="A27" s="123">
        <v>0</v>
      </c>
      <c r="B27" s="142" t="s">
        <v>232</v>
      </c>
      <c r="C27" s="93" t="s">
        <v>107</v>
      </c>
      <c r="D27" s="93">
        <v>10</v>
      </c>
      <c r="E27" s="143" t="s">
        <v>204</v>
      </c>
      <c r="F27" s="145" t="s">
        <v>185</v>
      </c>
      <c r="G27" s="145" t="s">
        <v>20</v>
      </c>
      <c r="H27" s="144" t="s">
        <v>186</v>
      </c>
      <c r="I27" s="145" t="s">
        <v>199</v>
      </c>
      <c r="J27" s="146">
        <v>4</v>
      </c>
      <c r="K27" s="147" t="s">
        <v>200</v>
      </c>
      <c r="L27" s="93"/>
      <c r="M27" s="93" t="s">
        <v>189</v>
      </c>
      <c r="N27" s="94"/>
      <c r="O27" s="262" t="s">
        <v>205</v>
      </c>
      <c r="P27" s="263"/>
      <c r="Q27" s="264"/>
      <c r="R27" s="243">
        <v>0</v>
      </c>
      <c r="S27" s="244">
        <v>0</v>
      </c>
      <c r="T27" s="93">
        <f t="shared" si="0"/>
        <v>0</v>
      </c>
      <c r="U27" s="96"/>
      <c r="V27" s="24"/>
      <c r="W27" s="125"/>
      <c r="X27" s="24"/>
      <c r="Y27" s="125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  <c r="HR27" s="24"/>
      <c r="HS27" s="24"/>
      <c r="HT27" s="24"/>
      <c r="HU27" s="24"/>
      <c r="HV27" s="24"/>
      <c r="HW27" s="24"/>
      <c r="HX27" s="24"/>
      <c r="HY27" s="24"/>
      <c r="HZ27" s="24"/>
      <c r="IA27" s="24"/>
      <c r="IB27" s="24"/>
      <c r="IC27" s="24"/>
      <c r="ID27" s="24"/>
      <c r="IE27" s="24"/>
      <c r="IF27" s="24"/>
      <c r="IG27" s="24"/>
      <c r="IH27" s="24"/>
      <c r="II27" s="24"/>
      <c r="IJ27" s="24"/>
      <c r="IK27" s="24"/>
      <c r="IL27" s="24"/>
      <c r="IM27" s="24"/>
      <c r="IN27" s="24"/>
      <c r="IO27" s="24"/>
      <c r="IP27" s="24"/>
      <c r="IQ27" s="24"/>
      <c r="IR27" s="24"/>
      <c r="IS27" s="24"/>
      <c r="IT27" s="24"/>
      <c r="IU27" s="24"/>
      <c r="IV27" s="24"/>
      <c r="IW27" s="24"/>
      <c r="IX27" s="24"/>
      <c r="IY27" s="24"/>
      <c r="IZ27" s="24"/>
      <c r="JA27" s="24"/>
      <c r="JB27" s="24"/>
      <c r="JC27" s="24"/>
      <c r="JD27" s="24"/>
      <c r="JE27" s="24"/>
      <c r="JF27" s="24"/>
      <c r="JG27" s="24"/>
      <c r="JH27" s="24"/>
      <c r="JI27" s="24"/>
      <c r="JJ27" s="24"/>
      <c r="JK27" s="24"/>
      <c r="JL27" s="24"/>
      <c r="JM27" s="24"/>
      <c r="JN27" s="24"/>
      <c r="JO27" s="24"/>
      <c r="JP27" s="24"/>
      <c r="JQ27" s="24"/>
      <c r="JR27" s="24"/>
      <c r="JS27" s="24"/>
      <c r="JT27" s="24"/>
      <c r="JU27" s="24"/>
      <c r="JV27" s="24"/>
      <c r="JW27" s="24"/>
      <c r="JX27" s="24"/>
      <c r="JY27" s="24"/>
      <c r="JZ27" s="24"/>
      <c r="KA27" s="24"/>
      <c r="KB27" s="24"/>
      <c r="KC27" s="24"/>
      <c r="KD27" s="24"/>
      <c r="KE27" s="24"/>
      <c r="KF27" s="24"/>
      <c r="KG27" s="24"/>
      <c r="KH27" s="24"/>
      <c r="KI27" s="24"/>
      <c r="KJ27" s="24"/>
      <c r="KK27" s="24"/>
      <c r="KL27" s="24"/>
      <c r="KM27" s="24"/>
      <c r="KN27" s="24"/>
      <c r="KO27" s="24"/>
      <c r="KP27" s="24"/>
      <c r="KQ27" s="24"/>
      <c r="KR27" s="24"/>
      <c r="KS27" s="24"/>
      <c r="KT27" s="24"/>
      <c r="KU27" s="24"/>
      <c r="KV27" s="24"/>
      <c r="KW27" s="24"/>
      <c r="KX27" s="24"/>
      <c r="KY27" s="24"/>
      <c r="KZ27" s="24"/>
      <c r="LA27" s="24"/>
      <c r="LB27" s="24"/>
      <c r="LC27" s="24"/>
      <c r="LD27" s="24"/>
      <c r="LE27" s="24"/>
      <c r="LF27" s="24"/>
      <c r="LG27" s="24"/>
      <c r="LH27" s="24"/>
      <c r="LI27" s="24"/>
      <c r="LJ27" s="24"/>
      <c r="LK27" s="24"/>
      <c r="LL27" s="24"/>
      <c r="LM27" s="24"/>
      <c r="LN27" s="24"/>
      <c r="LO27" s="24"/>
      <c r="LP27" s="24"/>
      <c r="LQ27" s="24"/>
      <c r="LR27" s="24"/>
      <c r="LS27" s="24"/>
      <c r="LT27" s="24"/>
      <c r="LU27" s="24"/>
      <c r="LV27" s="24"/>
      <c r="LW27" s="24"/>
      <c r="LX27" s="24"/>
      <c r="LY27" s="24"/>
      <c r="LZ27" s="24"/>
      <c r="MA27" s="24"/>
      <c r="MB27" s="24"/>
      <c r="MC27" s="24"/>
      <c r="MD27" s="24"/>
      <c r="ME27" s="24"/>
      <c r="MF27" s="24"/>
      <c r="MG27" s="24"/>
      <c r="MH27" s="24"/>
      <c r="MI27" s="24"/>
      <c r="MJ27" s="24"/>
      <c r="MK27" s="24"/>
      <c r="ML27" s="24"/>
      <c r="MM27" s="24"/>
      <c r="MN27" s="24"/>
      <c r="MO27" s="24"/>
      <c r="MP27" s="24"/>
      <c r="MQ27" s="24"/>
      <c r="MR27" s="24"/>
      <c r="MS27" s="24"/>
      <c r="MT27" s="24"/>
      <c r="MU27" s="24"/>
      <c r="MV27" s="24"/>
      <c r="MW27" s="24"/>
      <c r="MX27" s="24"/>
      <c r="MY27" s="24"/>
      <c r="MZ27" s="24"/>
      <c r="NA27" s="24"/>
      <c r="NB27" s="24"/>
      <c r="NC27" s="24"/>
      <c r="ND27" s="24"/>
      <c r="NE27" s="24"/>
      <c r="NF27" s="24"/>
      <c r="NG27" s="24"/>
      <c r="NH27" s="24"/>
      <c r="NI27" s="24"/>
      <c r="NJ27" s="24"/>
      <c r="NK27" s="24"/>
      <c r="NL27" s="24"/>
      <c r="NM27" s="24"/>
      <c r="NN27" s="24"/>
      <c r="NO27" s="24"/>
      <c r="NP27" s="24"/>
      <c r="NQ27" s="24"/>
      <c r="NR27" s="24"/>
      <c r="NS27" s="24"/>
      <c r="NT27" s="24"/>
      <c r="NU27" s="24"/>
      <c r="NV27" s="24"/>
      <c r="NW27" s="24"/>
      <c r="NX27" s="24"/>
      <c r="NY27" s="24"/>
      <c r="NZ27" s="24"/>
      <c r="OA27" s="24"/>
      <c r="OB27" s="24"/>
      <c r="OC27" s="24"/>
      <c r="OD27" s="24"/>
      <c r="OE27" s="24"/>
      <c r="OF27" s="24"/>
      <c r="OG27" s="24"/>
      <c r="OH27" s="24"/>
      <c r="OI27" s="24"/>
      <c r="OJ27" s="24"/>
      <c r="OK27" s="24"/>
      <c r="OL27" s="24"/>
      <c r="OM27" s="24"/>
      <c r="ON27" s="24"/>
      <c r="OO27" s="24"/>
      <c r="OP27" s="24"/>
      <c r="OQ27" s="24"/>
      <c r="OR27" s="24"/>
      <c r="OS27" s="24"/>
      <c r="OT27" s="24"/>
      <c r="OU27" s="24"/>
      <c r="OV27" s="24"/>
      <c r="OW27" s="24"/>
      <c r="OX27" s="24"/>
      <c r="OY27" s="24"/>
      <c r="OZ27" s="24"/>
      <c r="PA27" s="24"/>
      <c r="PB27" s="24"/>
      <c r="PC27" s="24"/>
      <c r="PD27" s="24"/>
      <c r="PE27" s="24"/>
      <c r="PF27" s="24"/>
      <c r="PG27" s="24"/>
      <c r="PH27" s="24"/>
      <c r="PI27" s="24"/>
      <c r="PJ27" s="24"/>
      <c r="PK27" s="24"/>
      <c r="PL27" s="24"/>
      <c r="PM27" s="24"/>
      <c r="PN27" s="24"/>
      <c r="PO27" s="24"/>
      <c r="PP27" s="24"/>
      <c r="PQ27" s="24"/>
      <c r="PR27" s="24"/>
      <c r="PS27" s="24"/>
      <c r="PT27" s="24"/>
      <c r="PU27" s="24"/>
      <c r="PV27" s="24"/>
      <c r="PW27" s="24"/>
      <c r="PX27" s="24"/>
      <c r="PY27" s="24"/>
      <c r="PZ27" s="24"/>
      <c r="QA27" s="24"/>
      <c r="QB27" s="24"/>
      <c r="QC27" s="24"/>
      <c r="QD27" s="24"/>
      <c r="QE27" s="24"/>
      <c r="QF27" s="24"/>
      <c r="QG27" s="24"/>
      <c r="QH27" s="24"/>
      <c r="QI27" s="24"/>
      <c r="QJ27" s="24"/>
      <c r="QK27" s="24"/>
      <c r="QL27" s="24"/>
      <c r="QM27" s="24"/>
      <c r="QN27" s="24"/>
      <c r="QO27" s="24"/>
      <c r="QP27" s="24"/>
      <c r="QQ27" s="24"/>
      <c r="QR27" s="24"/>
      <c r="QS27" s="24"/>
      <c r="QT27" s="24"/>
      <c r="QU27" s="24"/>
      <c r="QV27" s="24"/>
      <c r="QW27" s="24"/>
      <c r="QX27" s="24"/>
      <c r="QY27" s="24"/>
      <c r="QZ27" s="24"/>
      <c r="RA27" s="24"/>
      <c r="RB27" s="24"/>
      <c r="RC27" s="24"/>
      <c r="RD27" s="24"/>
      <c r="RE27" s="24"/>
      <c r="RF27" s="24"/>
      <c r="RG27" s="24"/>
      <c r="RH27" s="24"/>
      <c r="RI27" s="24"/>
      <c r="RJ27" s="24"/>
      <c r="RK27" s="24"/>
      <c r="RL27" s="24"/>
      <c r="RM27" s="24"/>
      <c r="RN27" s="24"/>
      <c r="RO27" s="24"/>
      <c r="RP27" s="24"/>
    </row>
    <row r="28" spans="1:484" s="12" customFormat="1" ht="24.95" customHeight="1" x14ac:dyDescent="0.25">
      <c r="A28" s="123">
        <v>0</v>
      </c>
      <c r="B28" s="142" t="s">
        <v>233</v>
      </c>
      <c r="C28" s="93" t="s">
        <v>107</v>
      </c>
      <c r="D28" s="93">
        <v>10</v>
      </c>
      <c r="E28" s="143" t="s">
        <v>204</v>
      </c>
      <c r="F28" s="145" t="s">
        <v>185</v>
      </c>
      <c r="G28" s="145" t="s">
        <v>20</v>
      </c>
      <c r="H28" s="144" t="s">
        <v>186</v>
      </c>
      <c r="I28" s="145" t="s">
        <v>199</v>
      </c>
      <c r="J28" s="146">
        <v>4</v>
      </c>
      <c r="K28" s="147" t="s">
        <v>200</v>
      </c>
      <c r="L28" s="93"/>
      <c r="M28" s="93" t="s">
        <v>189</v>
      </c>
      <c r="N28" s="94"/>
      <c r="O28" s="262" t="s">
        <v>205</v>
      </c>
      <c r="P28" s="263"/>
      <c r="Q28" s="264"/>
      <c r="R28" s="243">
        <v>0</v>
      </c>
      <c r="S28" s="244">
        <v>0</v>
      </c>
      <c r="T28" s="93">
        <f t="shared" si="0"/>
        <v>0</v>
      </c>
      <c r="U28" s="96"/>
      <c r="V28" s="24"/>
      <c r="W28" s="125"/>
      <c r="X28" s="24"/>
      <c r="Y28" s="125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  <c r="HR28" s="24"/>
      <c r="HS28" s="24"/>
      <c r="HT28" s="24"/>
      <c r="HU28" s="24"/>
      <c r="HV28" s="24"/>
      <c r="HW28" s="24"/>
      <c r="HX28" s="24"/>
      <c r="HY28" s="24"/>
      <c r="HZ28" s="24"/>
      <c r="IA28" s="24"/>
      <c r="IB28" s="24"/>
      <c r="IC28" s="24"/>
      <c r="ID28" s="24"/>
      <c r="IE28" s="24"/>
      <c r="IF28" s="24"/>
      <c r="IG28" s="24"/>
      <c r="IH28" s="24"/>
      <c r="II28" s="24"/>
      <c r="IJ28" s="24"/>
      <c r="IK28" s="24"/>
      <c r="IL28" s="24"/>
      <c r="IM28" s="24"/>
      <c r="IN28" s="24"/>
      <c r="IO28" s="24"/>
      <c r="IP28" s="24"/>
      <c r="IQ28" s="24"/>
      <c r="IR28" s="24"/>
      <c r="IS28" s="24"/>
      <c r="IT28" s="24"/>
      <c r="IU28" s="24"/>
      <c r="IV28" s="24"/>
      <c r="IW28" s="24"/>
      <c r="IX28" s="24"/>
      <c r="IY28" s="24"/>
      <c r="IZ28" s="24"/>
      <c r="JA28" s="24"/>
      <c r="JB28" s="24"/>
      <c r="JC28" s="24"/>
      <c r="JD28" s="24"/>
      <c r="JE28" s="24"/>
      <c r="JF28" s="24"/>
      <c r="JG28" s="24"/>
      <c r="JH28" s="24"/>
      <c r="JI28" s="24"/>
      <c r="JJ28" s="24"/>
      <c r="JK28" s="24"/>
      <c r="JL28" s="24"/>
      <c r="JM28" s="24"/>
      <c r="JN28" s="24"/>
      <c r="JO28" s="24"/>
      <c r="JP28" s="24"/>
      <c r="JQ28" s="24"/>
      <c r="JR28" s="24"/>
      <c r="JS28" s="24"/>
      <c r="JT28" s="24"/>
      <c r="JU28" s="24"/>
      <c r="JV28" s="24"/>
      <c r="JW28" s="24"/>
      <c r="JX28" s="24"/>
      <c r="JY28" s="24"/>
      <c r="JZ28" s="24"/>
      <c r="KA28" s="24"/>
      <c r="KB28" s="24"/>
      <c r="KC28" s="24"/>
      <c r="KD28" s="24"/>
      <c r="KE28" s="24"/>
      <c r="KF28" s="24"/>
      <c r="KG28" s="24"/>
      <c r="KH28" s="24"/>
      <c r="KI28" s="24"/>
      <c r="KJ28" s="24"/>
      <c r="KK28" s="24"/>
      <c r="KL28" s="24"/>
      <c r="KM28" s="24"/>
      <c r="KN28" s="24"/>
      <c r="KO28" s="24"/>
      <c r="KP28" s="24"/>
      <c r="KQ28" s="24"/>
      <c r="KR28" s="24"/>
      <c r="KS28" s="24"/>
      <c r="KT28" s="24"/>
      <c r="KU28" s="24"/>
      <c r="KV28" s="24"/>
      <c r="KW28" s="24"/>
      <c r="KX28" s="24"/>
      <c r="KY28" s="24"/>
      <c r="KZ28" s="24"/>
      <c r="LA28" s="24"/>
      <c r="LB28" s="24"/>
      <c r="LC28" s="24"/>
      <c r="LD28" s="24"/>
      <c r="LE28" s="24"/>
      <c r="LF28" s="24"/>
      <c r="LG28" s="24"/>
      <c r="LH28" s="24"/>
      <c r="LI28" s="24"/>
      <c r="LJ28" s="24"/>
      <c r="LK28" s="24"/>
      <c r="LL28" s="24"/>
      <c r="LM28" s="24"/>
      <c r="LN28" s="24"/>
      <c r="LO28" s="24"/>
      <c r="LP28" s="24"/>
      <c r="LQ28" s="24"/>
      <c r="LR28" s="24"/>
      <c r="LS28" s="24"/>
      <c r="LT28" s="24"/>
      <c r="LU28" s="24"/>
      <c r="LV28" s="24"/>
      <c r="LW28" s="24"/>
      <c r="LX28" s="24"/>
      <c r="LY28" s="24"/>
      <c r="LZ28" s="24"/>
      <c r="MA28" s="24"/>
      <c r="MB28" s="24"/>
      <c r="MC28" s="24"/>
      <c r="MD28" s="24"/>
      <c r="ME28" s="24"/>
      <c r="MF28" s="24"/>
      <c r="MG28" s="24"/>
      <c r="MH28" s="24"/>
      <c r="MI28" s="24"/>
      <c r="MJ28" s="24"/>
      <c r="MK28" s="24"/>
      <c r="ML28" s="24"/>
      <c r="MM28" s="24"/>
      <c r="MN28" s="24"/>
      <c r="MO28" s="24"/>
      <c r="MP28" s="24"/>
      <c r="MQ28" s="24"/>
      <c r="MR28" s="24"/>
      <c r="MS28" s="24"/>
      <c r="MT28" s="24"/>
      <c r="MU28" s="24"/>
      <c r="MV28" s="24"/>
      <c r="MW28" s="24"/>
      <c r="MX28" s="24"/>
      <c r="MY28" s="24"/>
      <c r="MZ28" s="24"/>
      <c r="NA28" s="24"/>
      <c r="NB28" s="24"/>
      <c r="NC28" s="24"/>
      <c r="ND28" s="24"/>
      <c r="NE28" s="24"/>
      <c r="NF28" s="24"/>
      <c r="NG28" s="24"/>
      <c r="NH28" s="24"/>
      <c r="NI28" s="24"/>
      <c r="NJ28" s="24"/>
      <c r="NK28" s="24"/>
      <c r="NL28" s="24"/>
      <c r="NM28" s="24"/>
      <c r="NN28" s="24"/>
      <c r="NO28" s="24"/>
      <c r="NP28" s="24"/>
      <c r="NQ28" s="24"/>
      <c r="NR28" s="24"/>
      <c r="NS28" s="24"/>
      <c r="NT28" s="24"/>
      <c r="NU28" s="24"/>
      <c r="NV28" s="24"/>
      <c r="NW28" s="24"/>
      <c r="NX28" s="24"/>
      <c r="NY28" s="24"/>
      <c r="NZ28" s="24"/>
      <c r="OA28" s="24"/>
      <c r="OB28" s="24"/>
      <c r="OC28" s="24"/>
      <c r="OD28" s="24"/>
      <c r="OE28" s="24"/>
      <c r="OF28" s="24"/>
      <c r="OG28" s="24"/>
      <c r="OH28" s="24"/>
      <c r="OI28" s="24"/>
      <c r="OJ28" s="24"/>
      <c r="OK28" s="24"/>
      <c r="OL28" s="24"/>
      <c r="OM28" s="24"/>
      <c r="ON28" s="24"/>
      <c r="OO28" s="24"/>
      <c r="OP28" s="24"/>
      <c r="OQ28" s="24"/>
      <c r="OR28" s="24"/>
      <c r="OS28" s="24"/>
      <c r="OT28" s="24"/>
      <c r="OU28" s="24"/>
      <c r="OV28" s="24"/>
      <c r="OW28" s="24"/>
      <c r="OX28" s="24"/>
      <c r="OY28" s="24"/>
      <c r="OZ28" s="24"/>
      <c r="PA28" s="24"/>
      <c r="PB28" s="24"/>
      <c r="PC28" s="24"/>
      <c r="PD28" s="24"/>
      <c r="PE28" s="24"/>
      <c r="PF28" s="24"/>
      <c r="PG28" s="24"/>
      <c r="PH28" s="24"/>
      <c r="PI28" s="24"/>
      <c r="PJ28" s="24"/>
      <c r="PK28" s="24"/>
      <c r="PL28" s="24"/>
      <c r="PM28" s="24"/>
      <c r="PN28" s="24"/>
      <c r="PO28" s="24"/>
      <c r="PP28" s="24"/>
      <c r="PQ28" s="24"/>
      <c r="PR28" s="24"/>
      <c r="PS28" s="24"/>
      <c r="PT28" s="24"/>
      <c r="PU28" s="24"/>
      <c r="PV28" s="24"/>
      <c r="PW28" s="24"/>
      <c r="PX28" s="24"/>
      <c r="PY28" s="24"/>
      <c r="PZ28" s="24"/>
      <c r="QA28" s="24"/>
      <c r="QB28" s="24"/>
      <c r="QC28" s="24"/>
      <c r="QD28" s="24"/>
      <c r="QE28" s="24"/>
      <c r="QF28" s="24"/>
      <c r="QG28" s="24"/>
      <c r="QH28" s="24"/>
      <c r="QI28" s="24"/>
      <c r="QJ28" s="24"/>
      <c r="QK28" s="24"/>
      <c r="QL28" s="24"/>
      <c r="QM28" s="24"/>
      <c r="QN28" s="24"/>
      <c r="QO28" s="24"/>
      <c r="QP28" s="24"/>
      <c r="QQ28" s="24"/>
      <c r="QR28" s="24"/>
      <c r="QS28" s="24"/>
      <c r="QT28" s="24"/>
      <c r="QU28" s="24"/>
      <c r="QV28" s="24"/>
      <c r="QW28" s="24"/>
      <c r="QX28" s="24"/>
      <c r="QY28" s="24"/>
      <c r="QZ28" s="24"/>
      <c r="RA28" s="24"/>
      <c r="RB28" s="24"/>
      <c r="RC28" s="24"/>
      <c r="RD28" s="24"/>
      <c r="RE28" s="24"/>
      <c r="RF28" s="24"/>
      <c r="RG28" s="24"/>
      <c r="RH28" s="24"/>
      <c r="RI28" s="24"/>
      <c r="RJ28" s="24"/>
      <c r="RK28" s="24"/>
      <c r="RL28" s="24"/>
      <c r="RM28" s="24"/>
      <c r="RN28" s="24"/>
      <c r="RO28" s="24"/>
      <c r="RP28" s="24"/>
    </row>
    <row r="29" spans="1:484" s="12" customFormat="1" ht="24.95" customHeight="1" x14ac:dyDescent="0.25">
      <c r="A29" s="123">
        <v>0</v>
      </c>
      <c r="B29" s="142" t="s">
        <v>234</v>
      </c>
      <c r="C29" s="93" t="s">
        <v>107</v>
      </c>
      <c r="D29" s="93">
        <v>10</v>
      </c>
      <c r="E29" s="143" t="s">
        <v>204</v>
      </c>
      <c r="F29" s="145" t="s">
        <v>185</v>
      </c>
      <c r="G29" s="145" t="s">
        <v>20</v>
      </c>
      <c r="H29" s="144" t="s">
        <v>186</v>
      </c>
      <c r="I29" s="145" t="s">
        <v>199</v>
      </c>
      <c r="J29" s="146">
        <v>4</v>
      </c>
      <c r="K29" s="147" t="s">
        <v>200</v>
      </c>
      <c r="L29" s="93"/>
      <c r="M29" s="93" t="s">
        <v>189</v>
      </c>
      <c r="N29" s="94"/>
      <c r="O29" s="262" t="s">
        <v>205</v>
      </c>
      <c r="P29" s="263"/>
      <c r="Q29" s="264"/>
      <c r="R29" s="243">
        <v>0</v>
      </c>
      <c r="S29" s="244">
        <v>0</v>
      </c>
      <c r="T29" s="93">
        <f t="shared" si="0"/>
        <v>0</v>
      </c>
      <c r="U29" s="96"/>
      <c r="V29" s="24"/>
      <c r="W29" s="125"/>
      <c r="X29" s="24"/>
      <c r="Y29" s="125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  <c r="IQ29" s="24"/>
      <c r="IR29" s="24"/>
      <c r="IS29" s="24"/>
      <c r="IT29" s="24"/>
      <c r="IU29" s="24"/>
      <c r="IV29" s="24"/>
      <c r="IW29" s="24"/>
      <c r="IX29" s="24"/>
      <c r="IY29" s="24"/>
      <c r="IZ29" s="24"/>
      <c r="JA29" s="24"/>
      <c r="JB29" s="24"/>
      <c r="JC29" s="24"/>
      <c r="JD29" s="24"/>
      <c r="JE29" s="24"/>
      <c r="JF29" s="24"/>
      <c r="JG29" s="24"/>
      <c r="JH29" s="24"/>
      <c r="JI29" s="24"/>
      <c r="JJ29" s="24"/>
      <c r="JK29" s="24"/>
      <c r="JL29" s="24"/>
      <c r="JM29" s="24"/>
      <c r="JN29" s="24"/>
      <c r="JO29" s="24"/>
      <c r="JP29" s="24"/>
      <c r="JQ29" s="24"/>
      <c r="JR29" s="24"/>
      <c r="JS29" s="24"/>
      <c r="JT29" s="24"/>
      <c r="JU29" s="24"/>
      <c r="JV29" s="24"/>
      <c r="JW29" s="24"/>
      <c r="JX29" s="24"/>
      <c r="JY29" s="24"/>
      <c r="JZ29" s="24"/>
      <c r="KA29" s="24"/>
      <c r="KB29" s="24"/>
      <c r="KC29" s="24"/>
      <c r="KD29" s="24"/>
      <c r="KE29" s="24"/>
      <c r="KF29" s="24"/>
      <c r="KG29" s="24"/>
      <c r="KH29" s="24"/>
      <c r="KI29" s="24"/>
      <c r="KJ29" s="24"/>
      <c r="KK29" s="24"/>
      <c r="KL29" s="24"/>
      <c r="KM29" s="24"/>
      <c r="KN29" s="24"/>
      <c r="KO29" s="24"/>
      <c r="KP29" s="24"/>
      <c r="KQ29" s="24"/>
      <c r="KR29" s="24"/>
      <c r="KS29" s="24"/>
      <c r="KT29" s="24"/>
      <c r="KU29" s="24"/>
      <c r="KV29" s="24"/>
      <c r="KW29" s="24"/>
      <c r="KX29" s="24"/>
      <c r="KY29" s="24"/>
      <c r="KZ29" s="24"/>
      <c r="LA29" s="24"/>
      <c r="LB29" s="24"/>
      <c r="LC29" s="24"/>
      <c r="LD29" s="24"/>
      <c r="LE29" s="24"/>
      <c r="LF29" s="24"/>
      <c r="LG29" s="24"/>
      <c r="LH29" s="24"/>
      <c r="LI29" s="24"/>
      <c r="LJ29" s="24"/>
      <c r="LK29" s="24"/>
      <c r="LL29" s="24"/>
      <c r="LM29" s="24"/>
      <c r="LN29" s="24"/>
      <c r="LO29" s="24"/>
      <c r="LP29" s="24"/>
      <c r="LQ29" s="24"/>
      <c r="LR29" s="24"/>
      <c r="LS29" s="24"/>
      <c r="LT29" s="24"/>
      <c r="LU29" s="24"/>
      <c r="LV29" s="24"/>
      <c r="LW29" s="24"/>
      <c r="LX29" s="24"/>
      <c r="LY29" s="24"/>
      <c r="LZ29" s="24"/>
      <c r="MA29" s="24"/>
      <c r="MB29" s="24"/>
      <c r="MC29" s="24"/>
      <c r="MD29" s="24"/>
      <c r="ME29" s="24"/>
      <c r="MF29" s="24"/>
      <c r="MG29" s="24"/>
      <c r="MH29" s="24"/>
      <c r="MI29" s="24"/>
      <c r="MJ29" s="24"/>
      <c r="MK29" s="24"/>
      <c r="ML29" s="24"/>
      <c r="MM29" s="24"/>
      <c r="MN29" s="24"/>
      <c r="MO29" s="24"/>
      <c r="MP29" s="24"/>
      <c r="MQ29" s="24"/>
      <c r="MR29" s="24"/>
      <c r="MS29" s="24"/>
      <c r="MT29" s="24"/>
      <c r="MU29" s="24"/>
      <c r="MV29" s="24"/>
      <c r="MW29" s="24"/>
      <c r="MX29" s="24"/>
      <c r="MY29" s="24"/>
      <c r="MZ29" s="24"/>
      <c r="NA29" s="24"/>
      <c r="NB29" s="24"/>
      <c r="NC29" s="24"/>
      <c r="ND29" s="24"/>
      <c r="NE29" s="24"/>
      <c r="NF29" s="24"/>
      <c r="NG29" s="24"/>
      <c r="NH29" s="24"/>
      <c r="NI29" s="24"/>
      <c r="NJ29" s="24"/>
      <c r="NK29" s="24"/>
      <c r="NL29" s="24"/>
      <c r="NM29" s="24"/>
      <c r="NN29" s="24"/>
      <c r="NO29" s="24"/>
      <c r="NP29" s="24"/>
      <c r="NQ29" s="24"/>
      <c r="NR29" s="24"/>
      <c r="NS29" s="24"/>
      <c r="NT29" s="24"/>
      <c r="NU29" s="24"/>
      <c r="NV29" s="24"/>
      <c r="NW29" s="24"/>
      <c r="NX29" s="24"/>
      <c r="NY29" s="24"/>
      <c r="NZ29" s="24"/>
      <c r="OA29" s="24"/>
      <c r="OB29" s="24"/>
      <c r="OC29" s="24"/>
      <c r="OD29" s="24"/>
      <c r="OE29" s="24"/>
      <c r="OF29" s="24"/>
      <c r="OG29" s="24"/>
      <c r="OH29" s="24"/>
      <c r="OI29" s="24"/>
      <c r="OJ29" s="24"/>
      <c r="OK29" s="24"/>
      <c r="OL29" s="24"/>
      <c r="OM29" s="24"/>
      <c r="ON29" s="24"/>
      <c r="OO29" s="24"/>
      <c r="OP29" s="24"/>
      <c r="OQ29" s="24"/>
      <c r="OR29" s="24"/>
      <c r="OS29" s="24"/>
      <c r="OT29" s="24"/>
      <c r="OU29" s="24"/>
      <c r="OV29" s="24"/>
      <c r="OW29" s="24"/>
      <c r="OX29" s="24"/>
      <c r="OY29" s="24"/>
      <c r="OZ29" s="24"/>
      <c r="PA29" s="24"/>
      <c r="PB29" s="24"/>
      <c r="PC29" s="24"/>
      <c r="PD29" s="24"/>
      <c r="PE29" s="24"/>
      <c r="PF29" s="24"/>
      <c r="PG29" s="24"/>
      <c r="PH29" s="24"/>
      <c r="PI29" s="24"/>
      <c r="PJ29" s="24"/>
      <c r="PK29" s="24"/>
      <c r="PL29" s="24"/>
      <c r="PM29" s="24"/>
      <c r="PN29" s="24"/>
      <c r="PO29" s="24"/>
      <c r="PP29" s="24"/>
      <c r="PQ29" s="24"/>
      <c r="PR29" s="24"/>
      <c r="PS29" s="24"/>
      <c r="PT29" s="24"/>
      <c r="PU29" s="24"/>
      <c r="PV29" s="24"/>
      <c r="PW29" s="24"/>
      <c r="PX29" s="24"/>
      <c r="PY29" s="24"/>
      <c r="PZ29" s="24"/>
      <c r="QA29" s="24"/>
      <c r="QB29" s="24"/>
      <c r="QC29" s="24"/>
      <c r="QD29" s="24"/>
      <c r="QE29" s="24"/>
      <c r="QF29" s="24"/>
      <c r="QG29" s="24"/>
      <c r="QH29" s="24"/>
      <c r="QI29" s="24"/>
      <c r="QJ29" s="24"/>
      <c r="QK29" s="24"/>
      <c r="QL29" s="24"/>
      <c r="QM29" s="24"/>
      <c r="QN29" s="24"/>
      <c r="QO29" s="24"/>
      <c r="QP29" s="24"/>
      <c r="QQ29" s="24"/>
      <c r="QR29" s="24"/>
      <c r="QS29" s="24"/>
      <c r="QT29" s="24"/>
      <c r="QU29" s="24"/>
      <c r="QV29" s="24"/>
      <c r="QW29" s="24"/>
      <c r="QX29" s="24"/>
      <c r="QY29" s="24"/>
      <c r="QZ29" s="24"/>
      <c r="RA29" s="24"/>
      <c r="RB29" s="24"/>
      <c r="RC29" s="24"/>
      <c r="RD29" s="24"/>
      <c r="RE29" s="24"/>
      <c r="RF29" s="24"/>
      <c r="RG29" s="24"/>
      <c r="RH29" s="24"/>
      <c r="RI29" s="24"/>
      <c r="RJ29" s="24"/>
      <c r="RK29" s="24"/>
      <c r="RL29" s="24"/>
      <c r="RM29" s="24"/>
      <c r="RN29" s="24"/>
      <c r="RO29" s="24"/>
      <c r="RP29" s="24"/>
    </row>
    <row r="30" spans="1:484" s="12" customFormat="1" ht="24.95" customHeight="1" x14ac:dyDescent="0.25">
      <c r="A30" s="123">
        <v>0</v>
      </c>
      <c r="B30" s="142" t="s">
        <v>235</v>
      </c>
      <c r="C30" s="93" t="s">
        <v>108</v>
      </c>
      <c r="D30" s="93">
        <v>10</v>
      </c>
      <c r="E30" s="143" t="s">
        <v>184</v>
      </c>
      <c r="F30" s="145" t="s">
        <v>185</v>
      </c>
      <c r="G30" s="145" t="s">
        <v>20</v>
      </c>
      <c r="H30" s="144" t="s">
        <v>186</v>
      </c>
      <c r="I30" s="145" t="s">
        <v>199</v>
      </c>
      <c r="J30" s="146">
        <v>4</v>
      </c>
      <c r="K30" s="147" t="s">
        <v>200</v>
      </c>
      <c r="L30" s="93"/>
      <c r="M30" s="93" t="s">
        <v>189</v>
      </c>
      <c r="N30" s="94"/>
      <c r="O30" s="262" t="s">
        <v>190</v>
      </c>
      <c r="P30" s="263"/>
      <c r="Q30" s="264"/>
      <c r="R30" s="243">
        <v>0</v>
      </c>
      <c r="S30" s="244">
        <v>0</v>
      </c>
      <c r="T30" s="93">
        <f t="shared" si="0"/>
        <v>0</v>
      </c>
      <c r="U30" s="96"/>
      <c r="V30" s="24"/>
      <c r="W30" s="125"/>
      <c r="X30" s="24"/>
      <c r="Y30" s="125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  <c r="IX30" s="24"/>
      <c r="IY30" s="24"/>
      <c r="IZ30" s="24"/>
      <c r="JA30" s="24"/>
      <c r="JB30" s="24"/>
      <c r="JC30" s="24"/>
      <c r="JD30" s="24"/>
      <c r="JE30" s="24"/>
      <c r="JF30" s="24"/>
      <c r="JG30" s="24"/>
      <c r="JH30" s="24"/>
      <c r="JI30" s="24"/>
      <c r="JJ30" s="24"/>
      <c r="JK30" s="24"/>
      <c r="JL30" s="24"/>
      <c r="JM30" s="24"/>
      <c r="JN30" s="24"/>
      <c r="JO30" s="24"/>
      <c r="JP30" s="24"/>
      <c r="JQ30" s="24"/>
      <c r="JR30" s="24"/>
      <c r="JS30" s="24"/>
      <c r="JT30" s="24"/>
      <c r="JU30" s="24"/>
      <c r="JV30" s="24"/>
      <c r="JW30" s="24"/>
      <c r="JX30" s="24"/>
      <c r="JY30" s="24"/>
      <c r="JZ30" s="24"/>
      <c r="KA30" s="24"/>
      <c r="KB30" s="24"/>
      <c r="KC30" s="24"/>
      <c r="KD30" s="24"/>
      <c r="KE30" s="24"/>
      <c r="KF30" s="24"/>
      <c r="KG30" s="24"/>
      <c r="KH30" s="24"/>
      <c r="KI30" s="24"/>
      <c r="KJ30" s="24"/>
      <c r="KK30" s="24"/>
      <c r="KL30" s="24"/>
      <c r="KM30" s="24"/>
      <c r="KN30" s="24"/>
      <c r="KO30" s="24"/>
      <c r="KP30" s="24"/>
      <c r="KQ30" s="24"/>
      <c r="KR30" s="24"/>
      <c r="KS30" s="24"/>
      <c r="KT30" s="24"/>
      <c r="KU30" s="24"/>
      <c r="KV30" s="24"/>
      <c r="KW30" s="24"/>
      <c r="KX30" s="24"/>
      <c r="KY30" s="24"/>
      <c r="KZ30" s="24"/>
      <c r="LA30" s="24"/>
      <c r="LB30" s="24"/>
      <c r="LC30" s="24"/>
      <c r="LD30" s="24"/>
      <c r="LE30" s="24"/>
      <c r="LF30" s="24"/>
      <c r="LG30" s="24"/>
      <c r="LH30" s="24"/>
      <c r="LI30" s="24"/>
      <c r="LJ30" s="24"/>
      <c r="LK30" s="24"/>
      <c r="LL30" s="24"/>
      <c r="LM30" s="24"/>
      <c r="LN30" s="24"/>
      <c r="LO30" s="24"/>
      <c r="LP30" s="24"/>
      <c r="LQ30" s="24"/>
      <c r="LR30" s="24"/>
      <c r="LS30" s="24"/>
      <c r="LT30" s="24"/>
      <c r="LU30" s="24"/>
      <c r="LV30" s="24"/>
      <c r="LW30" s="24"/>
      <c r="LX30" s="24"/>
      <c r="LY30" s="24"/>
      <c r="LZ30" s="24"/>
      <c r="MA30" s="24"/>
      <c r="MB30" s="24"/>
      <c r="MC30" s="24"/>
      <c r="MD30" s="24"/>
      <c r="ME30" s="24"/>
      <c r="MF30" s="24"/>
      <c r="MG30" s="24"/>
      <c r="MH30" s="24"/>
      <c r="MI30" s="24"/>
      <c r="MJ30" s="24"/>
      <c r="MK30" s="24"/>
      <c r="ML30" s="24"/>
      <c r="MM30" s="24"/>
      <c r="MN30" s="24"/>
      <c r="MO30" s="24"/>
      <c r="MP30" s="24"/>
      <c r="MQ30" s="24"/>
      <c r="MR30" s="24"/>
      <c r="MS30" s="24"/>
      <c r="MT30" s="24"/>
      <c r="MU30" s="24"/>
      <c r="MV30" s="24"/>
      <c r="MW30" s="24"/>
      <c r="MX30" s="24"/>
      <c r="MY30" s="24"/>
      <c r="MZ30" s="24"/>
      <c r="NA30" s="24"/>
      <c r="NB30" s="24"/>
      <c r="NC30" s="24"/>
      <c r="ND30" s="24"/>
      <c r="NE30" s="24"/>
      <c r="NF30" s="24"/>
      <c r="NG30" s="24"/>
      <c r="NH30" s="24"/>
      <c r="NI30" s="24"/>
      <c r="NJ30" s="24"/>
      <c r="NK30" s="24"/>
      <c r="NL30" s="24"/>
      <c r="NM30" s="24"/>
      <c r="NN30" s="24"/>
      <c r="NO30" s="24"/>
      <c r="NP30" s="24"/>
      <c r="NQ30" s="24"/>
      <c r="NR30" s="24"/>
      <c r="NS30" s="24"/>
      <c r="NT30" s="24"/>
      <c r="NU30" s="24"/>
      <c r="NV30" s="24"/>
      <c r="NW30" s="24"/>
      <c r="NX30" s="24"/>
      <c r="NY30" s="24"/>
      <c r="NZ30" s="24"/>
      <c r="OA30" s="24"/>
      <c r="OB30" s="24"/>
      <c r="OC30" s="24"/>
      <c r="OD30" s="24"/>
      <c r="OE30" s="24"/>
      <c r="OF30" s="24"/>
      <c r="OG30" s="24"/>
      <c r="OH30" s="24"/>
      <c r="OI30" s="24"/>
      <c r="OJ30" s="24"/>
      <c r="OK30" s="24"/>
      <c r="OL30" s="24"/>
      <c r="OM30" s="24"/>
      <c r="ON30" s="24"/>
      <c r="OO30" s="24"/>
      <c r="OP30" s="24"/>
      <c r="OQ30" s="24"/>
      <c r="OR30" s="24"/>
      <c r="OS30" s="24"/>
      <c r="OT30" s="24"/>
      <c r="OU30" s="24"/>
      <c r="OV30" s="24"/>
      <c r="OW30" s="24"/>
      <c r="OX30" s="24"/>
      <c r="OY30" s="24"/>
      <c r="OZ30" s="24"/>
      <c r="PA30" s="24"/>
      <c r="PB30" s="24"/>
      <c r="PC30" s="24"/>
      <c r="PD30" s="24"/>
      <c r="PE30" s="24"/>
      <c r="PF30" s="24"/>
      <c r="PG30" s="24"/>
      <c r="PH30" s="24"/>
      <c r="PI30" s="24"/>
      <c r="PJ30" s="24"/>
      <c r="PK30" s="24"/>
      <c r="PL30" s="24"/>
      <c r="PM30" s="24"/>
      <c r="PN30" s="24"/>
      <c r="PO30" s="24"/>
      <c r="PP30" s="24"/>
      <c r="PQ30" s="24"/>
      <c r="PR30" s="24"/>
      <c r="PS30" s="24"/>
      <c r="PT30" s="24"/>
      <c r="PU30" s="24"/>
      <c r="PV30" s="24"/>
      <c r="PW30" s="24"/>
      <c r="PX30" s="24"/>
      <c r="PY30" s="24"/>
      <c r="PZ30" s="24"/>
      <c r="QA30" s="24"/>
      <c r="QB30" s="24"/>
      <c r="QC30" s="24"/>
      <c r="QD30" s="24"/>
      <c r="QE30" s="24"/>
      <c r="QF30" s="24"/>
      <c r="QG30" s="24"/>
      <c r="QH30" s="24"/>
      <c r="QI30" s="24"/>
      <c r="QJ30" s="24"/>
      <c r="QK30" s="24"/>
      <c r="QL30" s="24"/>
      <c r="QM30" s="24"/>
      <c r="QN30" s="24"/>
      <c r="QO30" s="24"/>
      <c r="QP30" s="24"/>
      <c r="QQ30" s="24"/>
      <c r="QR30" s="24"/>
      <c r="QS30" s="24"/>
      <c r="QT30" s="24"/>
      <c r="QU30" s="24"/>
      <c r="QV30" s="24"/>
      <c r="QW30" s="24"/>
      <c r="QX30" s="24"/>
      <c r="QY30" s="24"/>
      <c r="QZ30" s="24"/>
      <c r="RA30" s="24"/>
      <c r="RB30" s="24"/>
      <c r="RC30" s="24"/>
      <c r="RD30" s="24"/>
      <c r="RE30" s="24"/>
      <c r="RF30" s="24"/>
      <c r="RG30" s="24"/>
      <c r="RH30" s="24"/>
      <c r="RI30" s="24"/>
      <c r="RJ30" s="24"/>
      <c r="RK30" s="24"/>
      <c r="RL30" s="24"/>
      <c r="RM30" s="24"/>
      <c r="RN30" s="24"/>
      <c r="RO30" s="24"/>
      <c r="RP30" s="24"/>
    </row>
    <row r="31" spans="1:484" s="12" customFormat="1" ht="24.95" customHeight="1" x14ac:dyDescent="0.25">
      <c r="A31" s="123">
        <v>0</v>
      </c>
      <c r="B31" s="142" t="s">
        <v>236</v>
      </c>
      <c r="C31" s="93" t="s">
        <v>108</v>
      </c>
      <c r="D31" s="93">
        <v>10</v>
      </c>
      <c r="E31" s="143" t="s">
        <v>184</v>
      </c>
      <c r="F31" s="145" t="s">
        <v>185</v>
      </c>
      <c r="G31" s="145" t="s">
        <v>20</v>
      </c>
      <c r="H31" s="144" t="s">
        <v>186</v>
      </c>
      <c r="I31" s="145" t="s">
        <v>199</v>
      </c>
      <c r="J31" s="146">
        <v>4</v>
      </c>
      <c r="K31" s="147" t="s">
        <v>200</v>
      </c>
      <c r="L31" s="93"/>
      <c r="M31" s="93" t="s">
        <v>189</v>
      </c>
      <c r="N31" s="94"/>
      <c r="O31" s="262" t="s">
        <v>190</v>
      </c>
      <c r="P31" s="263"/>
      <c r="Q31" s="264"/>
      <c r="R31" s="243">
        <v>0</v>
      </c>
      <c r="S31" s="244">
        <v>0</v>
      </c>
      <c r="T31" s="93">
        <f t="shared" si="0"/>
        <v>0</v>
      </c>
      <c r="U31" s="96"/>
      <c r="V31" s="24"/>
      <c r="W31" s="125"/>
      <c r="X31" s="24"/>
      <c r="Y31" s="125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  <c r="IM31" s="24"/>
      <c r="IN31" s="24"/>
      <c r="IO31" s="24"/>
      <c r="IP31" s="24"/>
      <c r="IQ31" s="24"/>
      <c r="IR31" s="24"/>
      <c r="IS31" s="24"/>
      <c r="IT31" s="24"/>
      <c r="IU31" s="24"/>
      <c r="IV31" s="24"/>
      <c r="IW31" s="24"/>
      <c r="IX31" s="24"/>
      <c r="IY31" s="24"/>
      <c r="IZ31" s="24"/>
      <c r="JA31" s="24"/>
      <c r="JB31" s="24"/>
      <c r="JC31" s="24"/>
      <c r="JD31" s="24"/>
      <c r="JE31" s="24"/>
      <c r="JF31" s="24"/>
      <c r="JG31" s="24"/>
      <c r="JH31" s="24"/>
      <c r="JI31" s="24"/>
      <c r="JJ31" s="24"/>
      <c r="JK31" s="24"/>
      <c r="JL31" s="24"/>
      <c r="JM31" s="24"/>
      <c r="JN31" s="24"/>
      <c r="JO31" s="24"/>
      <c r="JP31" s="24"/>
      <c r="JQ31" s="24"/>
      <c r="JR31" s="24"/>
      <c r="JS31" s="24"/>
      <c r="JT31" s="24"/>
      <c r="JU31" s="24"/>
      <c r="JV31" s="24"/>
      <c r="JW31" s="24"/>
      <c r="JX31" s="24"/>
      <c r="JY31" s="24"/>
      <c r="JZ31" s="24"/>
      <c r="KA31" s="24"/>
      <c r="KB31" s="24"/>
      <c r="KC31" s="24"/>
      <c r="KD31" s="24"/>
      <c r="KE31" s="24"/>
      <c r="KF31" s="24"/>
      <c r="KG31" s="24"/>
      <c r="KH31" s="24"/>
      <c r="KI31" s="24"/>
      <c r="KJ31" s="24"/>
      <c r="KK31" s="24"/>
      <c r="KL31" s="24"/>
      <c r="KM31" s="24"/>
      <c r="KN31" s="24"/>
      <c r="KO31" s="24"/>
      <c r="KP31" s="24"/>
      <c r="KQ31" s="24"/>
      <c r="KR31" s="24"/>
      <c r="KS31" s="24"/>
      <c r="KT31" s="24"/>
      <c r="KU31" s="24"/>
      <c r="KV31" s="24"/>
      <c r="KW31" s="24"/>
      <c r="KX31" s="24"/>
      <c r="KY31" s="24"/>
      <c r="KZ31" s="24"/>
      <c r="LA31" s="24"/>
      <c r="LB31" s="24"/>
      <c r="LC31" s="24"/>
      <c r="LD31" s="24"/>
      <c r="LE31" s="24"/>
      <c r="LF31" s="24"/>
      <c r="LG31" s="24"/>
      <c r="LH31" s="24"/>
      <c r="LI31" s="24"/>
      <c r="LJ31" s="24"/>
      <c r="LK31" s="24"/>
      <c r="LL31" s="24"/>
      <c r="LM31" s="24"/>
      <c r="LN31" s="24"/>
      <c r="LO31" s="24"/>
      <c r="LP31" s="24"/>
      <c r="LQ31" s="24"/>
      <c r="LR31" s="24"/>
      <c r="LS31" s="24"/>
      <c r="LT31" s="24"/>
      <c r="LU31" s="24"/>
      <c r="LV31" s="24"/>
      <c r="LW31" s="24"/>
      <c r="LX31" s="24"/>
      <c r="LY31" s="24"/>
      <c r="LZ31" s="24"/>
      <c r="MA31" s="24"/>
      <c r="MB31" s="24"/>
      <c r="MC31" s="24"/>
      <c r="MD31" s="24"/>
      <c r="ME31" s="24"/>
      <c r="MF31" s="24"/>
      <c r="MG31" s="24"/>
      <c r="MH31" s="24"/>
      <c r="MI31" s="24"/>
      <c r="MJ31" s="24"/>
      <c r="MK31" s="24"/>
      <c r="ML31" s="24"/>
      <c r="MM31" s="24"/>
      <c r="MN31" s="24"/>
      <c r="MO31" s="24"/>
      <c r="MP31" s="24"/>
      <c r="MQ31" s="24"/>
      <c r="MR31" s="24"/>
      <c r="MS31" s="24"/>
      <c r="MT31" s="24"/>
      <c r="MU31" s="24"/>
      <c r="MV31" s="24"/>
      <c r="MW31" s="24"/>
      <c r="MX31" s="24"/>
      <c r="MY31" s="24"/>
      <c r="MZ31" s="24"/>
      <c r="NA31" s="24"/>
      <c r="NB31" s="24"/>
      <c r="NC31" s="24"/>
      <c r="ND31" s="24"/>
      <c r="NE31" s="24"/>
      <c r="NF31" s="24"/>
      <c r="NG31" s="24"/>
      <c r="NH31" s="24"/>
      <c r="NI31" s="24"/>
      <c r="NJ31" s="24"/>
      <c r="NK31" s="24"/>
      <c r="NL31" s="24"/>
      <c r="NM31" s="24"/>
      <c r="NN31" s="24"/>
      <c r="NO31" s="24"/>
      <c r="NP31" s="24"/>
      <c r="NQ31" s="24"/>
      <c r="NR31" s="24"/>
      <c r="NS31" s="24"/>
      <c r="NT31" s="24"/>
      <c r="NU31" s="24"/>
      <c r="NV31" s="24"/>
      <c r="NW31" s="24"/>
      <c r="NX31" s="24"/>
      <c r="NY31" s="24"/>
      <c r="NZ31" s="24"/>
      <c r="OA31" s="24"/>
      <c r="OB31" s="24"/>
      <c r="OC31" s="24"/>
      <c r="OD31" s="24"/>
      <c r="OE31" s="24"/>
      <c r="OF31" s="24"/>
      <c r="OG31" s="24"/>
      <c r="OH31" s="24"/>
      <c r="OI31" s="24"/>
      <c r="OJ31" s="24"/>
      <c r="OK31" s="24"/>
      <c r="OL31" s="24"/>
      <c r="OM31" s="24"/>
      <c r="ON31" s="24"/>
      <c r="OO31" s="24"/>
      <c r="OP31" s="24"/>
      <c r="OQ31" s="24"/>
      <c r="OR31" s="24"/>
      <c r="OS31" s="24"/>
      <c r="OT31" s="24"/>
      <c r="OU31" s="24"/>
      <c r="OV31" s="24"/>
      <c r="OW31" s="24"/>
      <c r="OX31" s="24"/>
      <c r="OY31" s="24"/>
      <c r="OZ31" s="24"/>
      <c r="PA31" s="24"/>
      <c r="PB31" s="24"/>
      <c r="PC31" s="24"/>
      <c r="PD31" s="24"/>
      <c r="PE31" s="24"/>
      <c r="PF31" s="24"/>
      <c r="PG31" s="24"/>
      <c r="PH31" s="24"/>
      <c r="PI31" s="24"/>
      <c r="PJ31" s="24"/>
      <c r="PK31" s="24"/>
      <c r="PL31" s="24"/>
      <c r="PM31" s="24"/>
      <c r="PN31" s="24"/>
      <c r="PO31" s="24"/>
      <c r="PP31" s="24"/>
      <c r="PQ31" s="24"/>
      <c r="PR31" s="24"/>
      <c r="PS31" s="24"/>
      <c r="PT31" s="24"/>
      <c r="PU31" s="24"/>
      <c r="PV31" s="24"/>
      <c r="PW31" s="24"/>
      <c r="PX31" s="24"/>
      <c r="PY31" s="24"/>
      <c r="PZ31" s="24"/>
      <c r="QA31" s="24"/>
      <c r="QB31" s="24"/>
      <c r="QC31" s="24"/>
      <c r="QD31" s="24"/>
      <c r="QE31" s="24"/>
      <c r="QF31" s="24"/>
      <c r="QG31" s="24"/>
      <c r="QH31" s="24"/>
      <c r="QI31" s="24"/>
      <c r="QJ31" s="24"/>
      <c r="QK31" s="24"/>
      <c r="QL31" s="24"/>
      <c r="QM31" s="24"/>
      <c r="QN31" s="24"/>
      <c r="QO31" s="24"/>
      <c r="QP31" s="24"/>
      <c r="QQ31" s="24"/>
      <c r="QR31" s="24"/>
      <c r="QS31" s="24"/>
      <c r="QT31" s="24"/>
      <c r="QU31" s="24"/>
      <c r="QV31" s="24"/>
      <c r="QW31" s="24"/>
      <c r="QX31" s="24"/>
      <c r="QY31" s="24"/>
      <c r="QZ31" s="24"/>
      <c r="RA31" s="24"/>
      <c r="RB31" s="24"/>
      <c r="RC31" s="24"/>
      <c r="RD31" s="24"/>
      <c r="RE31" s="24"/>
      <c r="RF31" s="24"/>
      <c r="RG31" s="24"/>
      <c r="RH31" s="24"/>
      <c r="RI31" s="24"/>
      <c r="RJ31" s="24"/>
      <c r="RK31" s="24"/>
      <c r="RL31" s="24"/>
      <c r="RM31" s="24"/>
      <c r="RN31" s="24"/>
      <c r="RO31" s="24"/>
      <c r="RP31" s="24"/>
    </row>
    <row r="32" spans="1:484" s="12" customFormat="1" ht="24.95" customHeight="1" x14ac:dyDescent="0.25">
      <c r="A32" s="123">
        <v>0</v>
      </c>
      <c r="B32" s="142" t="s">
        <v>237</v>
      </c>
      <c r="C32" s="93" t="s">
        <v>108</v>
      </c>
      <c r="D32" s="93">
        <v>10</v>
      </c>
      <c r="E32" s="143" t="s">
        <v>184</v>
      </c>
      <c r="F32" s="145" t="s">
        <v>185</v>
      </c>
      <c r="G32" s="145" t="s">
        <v>20</v>
      </c>
      <c r="H32" s="144" t="s">
        <v>186</v>
      </c>
      <c r="I32" s="145" t="s">
        <v>199</v>
      </c>
      <c r="J32" s="146">
        <v>4</v>
      </c>
      <c r="K32" s="147" t="s">
        <v>200</v>
      </c>
      <c r="L32" s="93"/>
      <c r="M32" s="93" t="s">
        <v>189</v>
      </c>
      <c r="N32" s="94"/>
      <c r="O32" s="262" t="s">
        <v>190</v>
      </c>
      <c r="P32" s="263"/>
      <c r="Q32" s="264"/>
      <c r="R32" s="243">
        <v>0</v>
      </c>
      <c r="S32" s="244">
        <v>0</v>
      </c>
      <c r="T32" s="93">
        <f t="shared" si="0"/>
        <v>0</v>
      </c>
      <c r="U32" s="96"/>
      <c r="V32" s="24"/>
      <c r="W32" s="125"/>
      <c r="X32" s="24"/>
      <c r="Y32" s="125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  <c r="ID32" s="24"/>
      <c r="IE32" s="24"/>
      <c r="IF32" s="24"/>
      <c r="IG32" s="24"/>
      <c r="IH32" s="24"/>
      <c r="II32" s="24"/>
      <c r="IJ32" s="24"/>
      <c r="IK32" s="24"/>
      <c r="IL32" s="24"/>
      <c r="IM32" s="24"/>
      <c r="IN32" s="24"/>
      <c r="IO32" s="24"/>
      <c r="IP32" s="24"/>
      <c r="IQ32" s="24"/>
      <c r="IR32" s="24"/>
      <c r="IS32" s="24"/>
      <c r="IT32" s="24"/>
      <c r="IU32" s="24"/>
      <c r="IV32" s="24"/>
      <c r="IW32" s="24"/>
      <c r="IX32" s="24"/>
      <c r="IY32" s="24"/>
      <c r="IZ32" s="24"/>
      <c r="JA32" s="24"/>
      <c r="JB32" s="24"/>
      <c r="JC32" s="24"/>
      <c r="JD32" s="24"/>
      <c r="JE32" s="24"/>
      <c r="JF32" s="24"/>
      <c r="JG32" s="24"/>
      <c r="JH32" s="24"/>
      <c r="JI32" s="24"/>
      <c r="JJ32" s="24"/>
      <c r="JK32" s="24"/>
      <c r="JL32" s="24"/>
      <c r="JM32" s="24"/>
      <c r="JN32" s="24"/>
      <c r="JO32" s="24"/>
      <c r="JP32" s="24"/>
      <c r="JQ32" s="24"/>
      <c r="JR32" s="24"/>
      <c r="JS32" s="24"/>
      <c r="JT32" s="24"/>
      <c r="JU32" s="24"/>
      <c r="JV32" s="24"/>
      <c r="JW32" s="24"/>
      <c r="JX32" s="24"/>
      <c r="JY32" s="24"/>
      <c r="JZ32" s="24"/>
      <c r="KA32" s="24"/>
      <c r="KB32" s="24"/>
      <c r="KC32" s="24"/>
      <c r="KD32" s="24"/>
      <c r="KE32" s="24"/>
      <c r="KF32" s="24"/>
      <c r="KG32" s="24"/>
      <c r="KH32" s="24"/>
      <c r="KI32" s="24"/>
      <c r="KJ32" s="24"/>
      <c r="KK32" s="24"/>
      <c r="KL32" s="24"/>
      <c r="KM32" s="24"/>
      <c r="KN32" s="24"/>
      <c r="KO32" s="24"/>
      <c r="KP32" s="24"/>
      <c r="KQ32" s="24"/>
      <c r="KR32" s="24"/>
      <c r="KS32" s="24"/>
      <c r="KT32" s="24"/>
      <c r="KU32" s="24"/>
      <c r="KV32" s="24"/>
      <c r="KW32" s="24"/>
      <c r="KX32" s="24"/>
      <c r="KY32" s="24"/>
      <c r="KZ32" s="24"/>
      <c r="LA32" s="24"/>
      <c r="LB32" s="24"/>
      <c r="LC32" s="24"/>
      <c r="LD32" s="24"/>
      <c r="LE32" s="24"/>
      <c r="LF32" s="24"/>
      <c r="LG32" s="24"/>
      <c r="LH32" s="24"/>
      <c r="LI32" s="24"/>
      <c r="LJ32" s="24"/>
      <c r="LK32" s="24"/>
      <c r="LL32" s="24"/>
      <c r="LM32" s="24"/>
      <c r="LN32" s="24"/>
      <c r="LO32" s="24"/>
      <c r="LP32" s="24"/>
      <c r="LQ32" s="24"/>
      <c r="LR32" s="24"/>
      <c r="LS32" s="24"/>
      <c r="LT32" s="24"/>
      <c r="LU32" s="24"/>
      <c r="LV32" s="24"/>
      <c r="LW32" s="24"/>
      <c r="LX32" s="24"/>
      <c r="LY32" s="24"/>
      <c r="LZ32" s="24"/>
      <c r="MA32" s="24"/>
      <c r="MB32" s="24"/>
      <c r="MC32" s="24"/>
      <c r="MD32" s="24"/>
      <c r="ME32" s="24"/>
      <c r="MF32" s="24"/>
      <c r="MG32" s="24"/>
      <c r="MH32" s="24"/>
      <c r="MI32" s="24"/>
      <c r="MJ32" s="24"/>
      <c r="MK32" s="24"/>
      <c r="ML32" s="24"/>
      <c r="MM32" s="24"/>
      <c r="MN32" s="24"/>
      <c r="MO32" s="24"/>
      <c r="MP32" s="24"/>
      <c r="MQ32" s="24"/>
      <c r="MR32" s="24"/>
      <c r="MS32" s="24"/>
      <c r="MT32" s="24"/>
      <c r="MU32" s="24"/>
      <c r="MV32" s="24"/>
      <c r="MW32" s="24"/>
      <c r="MX32" s="24"/>
      <c r="MY32" s="24"/>
      <c r="MZ32" s="24"/>
      <c r="NA32" s="24"/>
      <c r="NB32" s="24"/>
      <c r="NC32" s="24"/>
      <c r="ND32" s="24"/>
      <c r="NE32" s="24"/>
      <c r="NF32" s="24"/>
      <c r="NG32" s="24"/>
      <c r="NH32" s="24"/>
      <c r="NI32" s="24"/>
      <c r="NJ32" s="24"/>
      <c r="NK32" s="24"/>
      <c r="NL32" s="24"/>
      <c r="NM32" s="24"/>
      <c r="NN32" s="24"/>
      <c r="NO32" s="24"/>
      <c r="NP32" s="24"/>
      <c r="NQ32" s="24"/>
      <c r="NR32" s="24"/>
      <c r="NS32" s="24"/>
      <c r="NT32" s="24"/>
      <c r="NU32" s="24"/>
      <c r="NV32" s="24"/>
      <c r="NW32" s="24"/>
      <c r="NX32" s="24"/>
      <c r="NY32" s="24"/>
      <c r="NZ32" s="24"/>
      <c r="OA32" s="24"/>
      <c r="OB32" s="24"/>
      <c r="OC32" s="24"/>
      <c r="OD32" s="24"/>
      <c r="OE32" s="24"/>
      <c r="OF32" s="24"/>
      <c r="OG32" s="24"/>
      <c r="OH32" s="24"/>
      <c r="OI32" s="24"/>
      <c r="OJ32" s="24"/>
      <c r="OK32" s="24"/>
      <c r="OL32" s="24"/>
      <c r="OM32" s="24"/>
      <c r="ON32" s="24"/>
      <c r="OO32" s="24"/>
      <c r="OP32" s="24"/>
      <c r="OQ32" s="24"/>
      <c r="OR32" s="24"/>
      <c r="OS32" s="24"/>
      <c r="OT32" s="24"/>
      <c r="OU32" s="24"/>
      <c r="OV32" s="24"/>
      <c r="OW32" s="24"/>
      <c r="OX32" s="24"/>
      <c r="OY32" s="24"/>
      <c r="OZ32" s="24"/>
      <c r="PA32" s="24"/>
      <c r="PB32" s="24"/>
      <c r="PC32" s="24"/>
      <c r="PD32" s="24"/>
      <c r="PE32" s="24"/>
      <c r="PF32" s="24"/>
      <c r="PG32" s="24"/>
      <c r="PH32" s="24"/>
      <c r="PI32" s="24"/>
      <c r="PJ32" s="24"/>
      <c r="PK32" s="24"/>
      <c r="PL32" s="24"/>
      <c r="PM32" s="24"/>
      <c r="PN32" s="24"/>
      <c r="PO32" s="24"/>
      <c r="PP32" s="24"/>
      <c r="PQ32" s="24"/>
      <c r="PR32" s="24"/>
      <c r="PS32" s="24"/>
      <c r="PT32" s="24"/>
      <c r="PU32" s="24"/>
      <c r="PV32" s="24"/>
      <c r="PW32" s="24"/>
      <c r="PX32" s="24"/>
      <c r="PY32" s="24"/>
      <c r="PZ32" s="24"/>
      <c r="QA32" s="24"/>
      <c r="QB32" s="24"/>
      <c r="QC32" s="24"/>
      <c r="QD32" s="24"/>
      <c r="QE32" s="24"/>
      <c r="QF32" s="24"/>
      <c r="QG32" s="24"/>
      <c r="QH32" s="24"/>
      <c r="QI32" s="24"/>
      <c r="QJ32" s="24"/>
      <c r="QK32" s="24"/>
      <c r="QL32" s="24"/>
      <c r="QM32" s="24"/>
      <c r="QN32" s="24"/>
      <c r="QO32" s="24"/>
      <c r="QP32" s="24"/>
      <c r="QQ32" s="24"/>
      <c r="QR32" s="24"/>
      <c r="QS32" s="24"/>
      <c r="QT32" s="24"/>
      <c r="QU32" s="24"/>
      <c r="QV32" s="24"/>
      <c r="QW32" s="24"/>
      <c r="QX32" s="24"/>
      <c r="QY32" s="24"/>
      <c r="QZ32" s="24"/>
      <c r="RA32" s="24"/>
      <c r="RB32" s="24"/>
      <c r="RC32" s="24"/>
      <c r="RD32" s="24"/>
      <c r="RE32" s="24"/>
      <c r="RF32" s="24"/>
      <c r="RG32" s="24"/>
      <c r="RH32" s="24"/>
      <c r="RI32" s="24"/>
      <c r="RJ32" s="24"/>
      <c r="RK32" s="24"/>
      <c r="RL32" s="24"/>
      <c r="RM32" s="24"/>
      <c r="RN32" s="24"/>
      <c r="RO32" s="24"/>
      <c r="RP32" s="24"/>
    </row>
    <row r="33" spans="1:484" s="12" customFormat="1" ht="24.95" customHeight="1" x14ac:dyDescent="0.25">
      <c r="A33" s="123">
        <v>0</v>
      </c>
      <c r="B33" s="142" t="s">
        <v>238</v>
      </c>
      <c r="C33" s="93" t="s">
        <v>183</v>
      </c>
      <c r="D33" s="93">
        <v>10</v>
      </c>
      <c r="E33" s="143" t="s">
        <v>184</v>
      </c>
      <c r="F33" s="145" t="s">
        <v>185</v>
      </c>
      <c r="G33" s="145" t="s">
        <v>20</v>
      </c>
      <c r="H33" s="144" t="s">
        <v>186</v>
      </c>
      <c r="I33" s="145" t="s">
        <v>199</v>
      </c>
      <c r="J33" s="146">
        <v>4</v>
      </c>
      <c r="K33" s="147" t="s">
        <v>200</v>
      </c>
      <c r="L33" s="93"/>
      <c r="M33" s="93" t="s">
        <v>189</v>
      </c>
      <c r="N33" s="94"/>
      <c r="O33" s="262" t="s">
        <v>190</v>
      </c>
      <c r="P33" s="263"/>
      <c r="Q33" s="264"/>
      <c r="R33" s="243">
        <v>0</v>
      </c>
      <c r="S33" s="244">
        <v>0</v>
      </c>
      <c r="T33" s="93">
        <f t="shared" si="0"/>
        <v>0</v>
      </c>
      <c r="U33" s="96"/>
      <c r="V33" s="24"/>
      <c r="W33" s="125"/>
      <c r="X33" s="24"/>
      <c r="Y33" s="125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  <c r="ID33" s="24"/>
      <c r="IE33" s="24"/>
      <c r="IF33" s="24"/>
      <c r="IG33" s="24"/>
      <c r="IH33" s="24"/>
      <c r="II33" s="24"/>
      <c r="IJ33" s="24"/>
      <c r="IK33" s="24"/>
      <c r="IL33" s="24"/>
      <c r="IM33" s="24"/>
      <c r="IN33" s="24"/>
      <c r="IO33" s="24"/>
      <c r="IP33" s="24"/>
      <c r="IQ33" s="24"/>
      <c r="IR33" s="24"/>
      <c r="IS33" s="24"/>
      <c r="IT33" s="24"/>
      <c r="IU33" s="24"/>
      <c r="IV33" s="24"/>
      <c r="IW33" s="24"/>
      <c r="IX33" s="24"/>
      <c r="IY33" s="24"/>
      <c r="IZ33" s="24"/>
      <c r="JA33" s="24"/>
      <c r="JB33" s="24"/>
      <c r="JC33" s="24"/>
      <c r="JD33" s="24"/>
      <c r="JE33" s="24"/>
      <c r="JF33" s="24"/>
      <c r="JG33" s="24"/>
      <c r="JH33" s="24"/>
      <c r="JI33" s="24"/>
      <c r="JJ33" s="24"/>
      <c r="JK33" s="24"/>
      <c r="JL33" s="24"/>
      <c r="JM33" s="24"/>
      <c r="JN33" s="24"/>
      <c r="JO33" s="24"/>
      <c r="JP33" s="24"/>
      <c r="JQ33" s="24"/>
      <c r="JR33" s="24"/>
      <c r="JS33" s="24"/>
      <c r="JT33" s="24"/>
      <c r="JU33" s="24"/>
      <c r="JV33" s="24"/>
      <c r="JW33" s="24"/>
      <c r="JX33" s="24"/>
      <c r="JY33" s="24"/>
      <c r="JZ33" s="24"/>
      <c r="KA33" s="24"/>
      <c r="KB33" s="24"/>
      <c r="KC33" s="24"/>
      <c r="KD33" s="24"/>
      <c r="KE33" s="24"/>
      <c r="KF33" s="24"/>
      <c r="KG33" s="24"/>
      <c r="KH33" s="24"/>
      <c r="KI33" s="24"/>
      <c r="KJ33" s="24"/>
      <c r="KK33" s="24"/>
      <c r="KL33" s="24"/>
      <c r="KM33" s="24"/>
      <c r="KN33" s="24"/>
      <c r="KO33" s="24"/>
      <c r="KP33" s="24"/>
      <c r="KQ33" s="24"/>
      <c r="KR33" s="24"/>
      <c r="KS33" s="24"/>
      <c r="KT33" s="24"/>
      <c r="KU33" s="24"/>
      <c r="KV33" s="24"/>
      <c r="KW33" s="24"/>
      <c r="KX33" s="24"/>
      <c r="KY33" s="24"/>
      <c r="KZ33" s="24"/>
      <c r="LA33" s="24"/>
      <c r="LB33" s="24"/>
      <c r="LC33" s="24"/>
      <c r="LD33" s="24"/>
      <c r="LE33" s="24"/>
      <c r="LF33" s="24"/>
      <c r="LG33" s="24"/>
      <c r="LH33" s="24"/>
      <c r="LI33" s="24"/>
      <c r="LJ33" s="24"/>
      <c r="LK33" s="24"/>
      <c r="LL33" s="24"/>
      <c r="LM33" s="24"/>
      <c r="LN33" s="24"/>
      <c r="LO33" s="24"/>
      <c r="LP33" s="24"/>
      <c r="LQ33" s="24"/>
      <c r="LR33" s="24"/>
      <c r="LS33" s="24"/>
      <c r="LT33" s="24"/>
      <c r="LU33" s="24"/>
      <c r="LV33" s="24"/>
      <c r="LW33" s="24"/>
      <c r="LX33" s="24"/>
      <c r="LY33" s="24"/>
      <c r="LZ33" s="24"/>
      <c r="MA33" s="24"/>
      <c r="MB33" s="24"/>
      <c r="MC33" s="24"/>
      <c r="MD33" s="24"/>
      <c r="ME33" s="24"/>
      <c r="MF33" s="24"/>
      <c r="MG33" s="24"/>
      <c r="MH33" s="24"/>
      <c r="MI33" s="24"/>
      <c r="MJ33" s="24"/>
      <c r="MK33" s="24"/>
      <c r="ML33" s="24"/>
      <c r="MM33" s="24"/>
      <c r="MN33" s="24"/>
      <c r="MO33" s="24"/>
      <c r="MP33" s="24"/>
      <c r="MQ33" s="24"/>
      <c r="MR33" s="24"/>
      <c r="MS33" s="24"/>
      <c r="MT33" s="24"/>
      <c r="MU33" s="24"/>
      <c r="MV33" s="24"/>
      <c r="MW33" s="24"/>
      <c r="MX33" s="24"/>
      <c r="MY33" s="24"/>
      <c r="MZ33" s="24"/>
      <c r="NA33" s="24"/>
      <c r="NB33" s="24"/>
      <c r="NC33" s="24"/>
      <c r="ND33" s="24"/>
      <c r="NE33" s="24"/>
      <c r="NF33" s="24"/>
      <c r="NG33" s="24"/>
      <c r="NH33" s="24"/>
      <c r="NI33" s="24"/>
      <c r="NJ33" s="24"/>
      <c r="NK33" s="24"/>
      <c r="NL33" s="24"/>
      <c r="NM33" s="24"/>
      <c r="NN33" s="24"/>
      <c r="NO33" s="24"/>
      <c r="NP33" s="24"/>
      <c r="NQ33" s="24"/>
      <c r="NR33" s="24"/>
      <c r="NS33" s="24"/>
      <c r="NT33" s="24"/>
      <c r="NU33" s="24"/>
      <c r="NV33" s="24"/>
      <c r="NW33" s="24"/>
      <c r="NX33" s="24"/>
      <c r="NY33" s="24"/>
      <c r="NZ33" s="24"/>
      <c r="OA33" s="24"/>
      <c r="OB33" s="24"/>
      <c r="OC33" s="24"/>
      <c r="OD33" s="24"/>
      <c r="OE33" s="24"/>
      <c r="OF33" s="24"/>
      <c r="OG33" s="24"/>
      <c r="OH33" s="24"/>
      <c r="OI33" s="24"/>
      <c r="OJ33" s="24"/>
      <c r="OK33" s="24"/>
      <c r="OL33" s="24"/>
      <c r="OM33" s="24"/>
      <c r="ON33" s="24"/>
      <c r="OO33" s="24"/>
      <c r="OP33" s="24"/>
      <c r="OQ33" s="24"/>
      <c r="OR33" s="24"/>
      <c r="OS33" s="24"/>
      <c r="OT33" s="24"/>
      <c r="OU33" s="24"/>
      <c r="OV33" s="24"/>
      <c r="OW33" s="24"/>
      <c r="OX33" s="24"/>
      <c r="OY33" s="24"/>
      <c r="OZ33" s="24"/>
      <c r="PA33" s="24"/>
      <c r="PB33" s="24"/>
      <c r="PC33" s="24"/>
      <c r="PD33" s="24"/>
      <c r="PE33" s="24"/>
      <c r="PF33" s="24"/>
      <c r="PG33" s="24"/>
      <c r="PH33" s="24"/>
      <c r="PI33" s="24"/>
      <c r="PJ33" s="24"/>
      <c r="PK33" s="24"/>
      <c r="PL33" s="24"/>
      <c r="PM33" s="24"/>
      <c r="PN33" s="24"/>
      <c r="PO33" s="24"/>
      <c r="PP33" s="24"/>
      <c r="PQ33" s="24"/>
      <c r="PR33" s="24"/>
      <c r="PS33" s="24"/>
      <c r="PT33" s="24"/>
      <c r="PU33" s="24"/>
      <c r="PV33" s="24"/>
      <c r="PW33" s="24"/>
      <c r="PX33" s="24"/>
      <c r="PY33" s="24"/>
      <c r="PZ33" s="24"/>
      <c r="QA33" s="24"/>
      <c r="QB33" s="24"/>
      <c r="QC33" s="24"/>
      <c r="QD33" s="24"/>
      <c r="QE33" s="24"/>
      <c r="QF33" s="24"/>
      <c r="QG33" s="24"/>
      <c r="QH33" s="24"/>
      <c r="QI33" s="24"/>
      <c r="QJ33" s="24"/>
      <c r="QK33" s="24"/>
      <c r="QL33" s="24"/>
      <c r="QM33" s="24"/>
      <c r="QN33" s="24"/>
      <c r="QO33" s="24"/>
      <c r="QP33" s="24"/>
      <c r="QQ33" s="24"/>
      <c r="QR33" s="24"/>
      <c r="QS33" s="24"/>
      <c r="QT33" s="24"/>
      <c r="QU33" s="24"/>
      <c r="QV33" s="24"/>
      <c r="QW33" s="24"/>
      <c r="QX33" s="24"/>
      <c r="QY33" s="24"/>
      <c r="QZ33" s="24"/>
      <c r="RA33" s="24"/>
      <c r="RB33" s="24"/>
      <c r="RC33" s="24"/>
      <c r="RD33" s="24"/>
      <c r="RE33" s="24"/>
      <c r="RF33" s="24"/>
      <c r="RG33" s="24"/>
      <c r="RH33" s="24"/>
      <c r="RI33" s="24"/>
      <c r="RJ33" s="24"/>
      <c r="RK33" s="24"/>
      <c r="RL33" s="24"/>
      <c r="RM33" s="24"/>
      <c r="RN33" s="24"/>
      <c r="RO33" s="24"/>
      <c r="RP33" s="24"/>
    </row>
    <row r="34" spans="1:484" s="12" customFormat="1" ht="24.95" customHeight="1" x14ac:dyDescent="0.25">
      <c r="A34" s="123">
        <v>0</v>
      </c>
      <c r="B34" s="142" t="s">
        <v>239</v>
      </c>
      <c r="C34" s="93" t="s">
        <v>228</v>
      </c>
      <c r="D34" s="93">
        <v>10</v>
      </c>
      <c r="E34" s="143" t="s">
        <v>193</v>
      </c>
      <c r="F34" s="145" t="s">
        <v>194</v>
      </c>
      <c r="G34" s="145" t="s">
        <v>20</v>
      </c>
      <c r="H34" s="144" t="s">
        <v>186</v>
      </c>
      <c r="I34" s="145" t="s">
        <v>240</v>
      </c>
      <c r="J34" s="146">
        <v>4</v>
      </c>
      <c r="K34" s="147" t="s">
        <v>241</v>
      </c>
      <c r="L34" s="93"/>
      <c r="M34" s="93" t="s">
        <v>189</v>
      </c>
      <c r="N34" s="94"/>
      <c r="O34" s="262"/>
      <c r="P34" s="263"/>
      <c r="Q34" s="264"/>
      <c r="R34" s="243">
        <v>0</v>
      </c>
      <c r="S34" s="244">
        <v>0</v>
      </c>
      <c r="T34" s="93">
        <f t="shared" si="0"/>
        <v>0</v>
      </c>
      <c r="U34" s="96"/>
      <c r="V34" s="24"/>
      <c r="W34" s="125"/>
      <c r="X34" s="24"/>
      <c r="Y34" s="125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4"/>
      <c r="IK34" s="24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4"/>
      <c r="NC34" s="24"/>
      <c r="ND34" s="24"/>
      <c r="NE34" s="24"/>
      <c r="NF34" s="24"/>
      <c r="NG34" s="24"/>
      <c r="NH34" s="24"/>
      <c r="NI34" s="24"/>
      <c r="NJ34" s="24"/>
      <c r="NK34" s="24"/>
      <c r="NL34" s="24"/>
      <c r="NM34" s="24"/>
      <c r="NN34" s="24"/>
      <c r="NO34" s="24"/>
      <c r="NP34" s="24"/>
      <c r="NQ34" s="24"/>
      <c r="NR34" s="24"/>
      <c r="NS34" s="24"/>
      <c r="NT34" s="24"/>
      <c r="NU34" s="24"/>
      <c r="NV34" s="24"/>
      <c r="NW34" s="24"/>
      <c r="NX34" s="24"/>
      <c r="NY34" s="24"/>
      <c r="NZ34" s="24"/>
      <c r="OA34" s="24"/>
      <c r="OB34" s="24"/>
      <c r="OC34" s="24"/>
      <c r="OD34" s="24"/>
      <c r="OE34" s="24"/>
      <c r="OF34" s="24"/>
      <c r="OG34" s="24"/>
      <c r="OH34" s="24"/>
      <c r="OI34" s="24"/>
      <c r="OJ34" s="24"/>
      <c r="OK34" s="24"/>
      <c r="OL34" s="24"/>
      <c r="OM34" s="24"/>
      <c r="ON34" s="24"/>
      <c r="OO34" s="24"/>
      <c r="OP34" s="24"/>
      <c r="OQ34" s="24"/>
      <c r="OR34" s="24"/>
      <c r="OS34" s="24"/>
      <c r="OT34" s="24"/>
      <c r="OU34" s="24"/>
      <c r="OV34" s="24"/>
      <c r="OW34" s="24"/>
      <c r="OX34" s="24"/>
      <c r="OY34" s="24"/>
      <c r="OZ34" s="24"/>
      <c r="PA34" s="24"/>
      <c r="PB34" s="24"/>
      <c r="PC34" s="24"/>
      <c r="PD34" s="24"/>
      <c r="PE34" s="24"/>
      <c r="PF34" s="24"/>
      <c r="PG34" s="24"/>
      <c r="PH34" s="24"/>
      <c r="PI34" s="24"/>
      <c r="PJ34" s="24"/>
      <c r="PK34" s="24"/>
      <c r="PL34" s="24"/>
      <c r="PM34" s="24"/>
      <c r="PN34" s="24"/>
      <c r="PO34" s="24"/>
      <c r="PP34" s="24"/>
      <c r="PQ34" s="24"/>
      <c r="PR34" s="24"/>
      <c r="PS34" s="24"/>
      <c r="PT34" s="24"/>
      <c r="PU34" s="24"/>
      <c r="PV34" s="24"/>
      <c r="PW34" s="24"/>
      <c r="PX34" s="24"/>
      <c r="PY34" s="24"/>
      <c r="PZ34" s="24"/>
      <c r="QA34" s="24"/>
      <c r="QB34" s="24"/>
      <c r="QC34" s="24"/>
      <c r="QD34" s="24"/>
      <c r="QE34" s="24"/>
      <c r="QF34" s="24"/>
      <c r="QG34" s="24"/>
      <c r="QH34" s="24"/>
      <c r="QI34" s="24"/>
      <c r="QJ34" s="24"/>
      <c r="QK34" s="24"/>
      <c r="QL34" s="24"/>
      <c r="QM34" s="24"/>
      <c r="QN34" s="24"/>
      <c r="QO34" s="24"/>
      <c r="QP34" s="24"/>
      <c r="QQ34" s="24"/>
      <c r="QR34" s="24"/>
      <c r="QS34" s="24"/>
      <c r="QT34" s="24"/>
      <c r="QU34" s="24"/>
      <c r="QV34" s="24"/>
      <c r="QW34" s="24"/>
      <c r="QX34" s="24"/>
      <c r="QY34" s="24"/>
      <c r="QZ34" s="24"/>
      <c r="RA34" s="24"/>
      <c r="RB34" s="24"/>
      <c r="RC34" s="24"/>
      <c r="RD34" s="24"/>
      <c r="RE34" s="24"/>
      <c r="RF34" s="24"/>
      <c r="RG34" s="24"/>
      <c r="RH34" s="24"/>
      <c r="RI34" s="24"/>
      <c r="RJ34" s="24"/>
      <c r="RK34" s="24"/>
      <c r="RL34" s="24"/>
      <c r="RM34" s="24"/>
      <c r="RN34" s="24"/>
      <c r="RO34" s="24"/>
      <c r="RP34" s="24"/>
    </row>
    <row r="35" spans="1:484" s="12" customFormat="1" ht="24.95" customHeight="1" x14ac:dyDescent="0.25">
      <c r="A35" s="123">
        <v>0</v>
      </c>
      <c r="B35" s="142" t="s">
        <v>242</v>
      </c>
      <c r="C35" s="93" t="s">
        <v>228</v>
      </c>
      <c r="D35" s="93">
        <v>10</v>
      </c>
      <c r="E35" s="143" t="s">
        <v>193</v>
      </c>
      <c r="F35" s="145" t="s">
        <v>194</v>
      </c>
      <c r="G35" s="145" t="s">
        <v>20</v>
      </c>
      <c r="H35" s="144" t="s">
        <v>186</v>
      </c>
      <c r="I35" s="145" t="s">
        <v>240</v>
      </c>
      <c r="J35" s="146">
        <v>4</v>
      </c>
      <c r="K35" s="147" t="s">
        <v>241</v>
      </c>
      <c r="L35" s="93"/>
      <c r="M35" s="93" t="s">
        <v>189</v>
      </c>
      <c r="N35" s="94"/>
      <c r="O35" s="262"/>
      <c r="P35" s="263"/>
      <c r="Q35" s="264"/>
      <c r="R35" s="243">
        <v>0</v>
      </c>
      <c r="S35" s="244">
        <v>0</v>
      </c>
      <c r="T35" s="93">
        <f t="shared" si="0"/>
        <v>0</v>
      </c>
      <c r="U35" s="96"/>
      <c r="V35" s="24"/>
      <c r="W35" s="125"/>
      <c r="X35" s="24"/>
      <c r="Y35" s="125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4"/>
      <c r="IK35" s="24"/>
      <c r="IL35" s="24"/>
      <c r="IM35" s="24"/>
      <c r="IN35" s="24"/>
      <c r="IO35" s="24"/>
      <c r="IP35" s="24"/>
      <c r="IQ35" s="24"/>
      <c r="IR35" s="24"/>
      <c r="IS35" s="24"/>
      <c r="IT35" s="24"/>
      <c r="IU35" s="24"/>
      <c r="IV35" s="24"/>
      <c r="IW35" s="24"/>
      <c r="IX35" s="24"/>
      <c r="IY35" s="24"/>
      <c r="IZ35" s="24"/>
      <c r="JA35" s="24"/>
      <c r="JB35" s="24"/>
      <c r="JC35" s="24"/>
      <c r="JD35" s="24"/>
      <c r="JE35" s="24"/>
      <c r="JF35" s="24"/>
      <c r="JG35" s="24"/>
      <c r="JH35" s="24"/>
      <c r="JI35" s="24"/>
      <c r="JJ35" s="24"/>
      <c r="JK35" s="24"/>
      <c r="JL35" s="24"/>
      <c r="JM35" s="24"/>
      <c r="JN35" s="24"/>
      <c r="JO35" s="24"/>
      <c r="JP35" s="24"/>
      <c r="JQ35" s="24"/>
      <c r="JR35" s="24"/>
      <c r="JS35" s="24"/>
      <c r="JT35" s="24"/>
      <c r="JU35" s="24"/>
      <c r="JV35" s="24"/>
      <c r="JW35" s="24"/>
      <c r="JX35" s="24"/>
      <c r="JY35" s="24"/>
      <c r="JZ35" s="24"/>
      <c r="KA35" s="24"/>
      <c r="KB35" s="24"/>
      <c r="KC35" s="24"/>
      <c r="KD35" s="24"/>
      <c r="KE35" s="24"/>
      <c r="KF35" s="24"/>
      <c r="KG35" s="24"/>
      <c r="KH35" s="24"/>
      <c r="KI35" s="24"/>
      <c r="KJ35" s="24"/>
      <c r="KK35" s="24"/>
      <c r="KL35" s="24"/>
      <c r="KM35" s="24"/>
      <c r="KN35" s="24"/>
      <c r="KO35" s="24"/>
      <c r="KP35" s="24"/>
      <c r="KQ35" s="24"/>
      <c r="KR35" s="24"/>
      <c r="KS35" s="24"/>
      <c r="KT35" s="24"/>
      <c r="KU35" s="24"/>
      <c r="KV35" s="24"/>
      <c r="KW35" s="24"/>
      <c r="KX35" s="24"/>
      <c r="KY35" s="24"/>
      <c r="KZ35" s="24"/>
      <c r="LA35" s="24"/>
      <c r="LB35" s="24"/>
      <c r="LC35" s="24"/>
      <c r="LD35" s="24"/>
      <c r="LE35" s="24"/>
      <c r="LF35" s="24"/>
      <c r="LG35" s="24"/>
      <c r="LH35" s="24"/>
      <c r="LI35" s="24"/>
      <c r="LJ35" s="24"/>
      <c r="LK35" s="24"/>
      <c r="LL35" s="24"/>
      <c r="LM35" s="24"/>
      <c r="LN35" s="24"/>
      <c r="LO35" s="24"/>
      <c r="LP35" s="24"/>
      <c r="LQ35" s="24"/>
      <c r="LR35" s="24"/>
      <c r="LS35" s="24"/>
      <c r="LT35" s="24"/>
      <c r="LU35" s="24"/>
      <c r="LV35" s="24"/>
      <c r="LW35" s="24"/>
      <c r="LX35" s="24"/>
      <c r="LY35" s="24"/>
      <c r="LZ35" s="24"/>
      <c r="MA35" s="24"/>
      <c r="MB35" s="24"/>
      <c r="MC35" s="24"/>
      <c r="MD35" s="24"/>
      <c r="ME35" s="24"/>
      <c r="MF35" s="24"/>
      <c r="MG35" s="24"/>
      <c r="MH35" s="24"/>
      <c r="MI35" s="24"/>
      <c r="MJ35" s="24"/>
      <c r="MK35" s="24"/>
      <c r="ML35" s="24"/>
      <c r="MM35" s="24"/>
      <c r="MN35" s="24"/>
      <c r="MO35" s="24"/>
      <c r="MP35" s="24"/>
      <c r="MQ35" s="24"/>
      <c r="MR35" s="24"/>
      <c r="MS35" s="24"/>
      <c r="MT35" s="24"/>
      <c r="MU35" s="24"/>
      <c r="MV35" s="24"/>
      <c r="MW35" s="24"/>
      <c r="MX35" s="24"/>
      <c r="MY35" s="24"/>
      <c r="MZ35" s="24"/>
      <c r="NA35" s="24"/>
      <c r="NB35" s="24"/>
      <c r="NC35" s="24"/>
      <c r="ND35" s="24"/>
      <c r="NE35" s="24"/>
      <c r="NF35" s="24"/>
      <c r="NG35" s="24"/>
      <c r="NH35" s="24"/>
      <c r="NI35" s="24"/>
      <c r="NJ35" s="24"/>
      <c r="NK35" s="24"/>
      <c r="NL35" s="24"/>
      <c r="NM35" s="24"/>
      <c r="NN35" s="24"/>
      <c r="NO35" s="24"/>
      <c r="NP35" s="24"/>
      <c r="NQ35" s="24"/>
      <c r="NR35" s="24"/>
      <c r="NS35" s="24"/>
      <c r="NT35" s="24"/>
      <c r="NU35" s="24"/>
      <c r="NV35" s="24"/>
      <c r="NW35" s="24"/>
      <c r="NX35" s="24"/>
      <c r="NY35" s="24"/>
      <c r="NZ35" s="24"/>
      <c r="OA35" s="24"/>
      <c r="OB35" s="24"/>
      <c r="OC35" s="24"/>
      <c r="OD35" s="24"/>
      <c r="OE35" s="24"/>
      <c r="OF35" s="24"/>
      <c r="OG35" s="24"/>
      <c r="OH35" s="24"/>
      <c r="OI35" s="24"/>
      <c r="OJ35" s="24"/>
      <c r="OK35" s="24"/>
      <c r="OL35" s="24"/>
      <c r="OM35" s="24"/>
      <c r="ON35" s="24"/>
      <c r="OO35" s="24"/>
      <c r="OP35" s="24"/>
      <c r="OQ35" s="24"/>
      <c r="OR35" s="24"/>
      <c r="OS35" s="24"/>
      <c r="OT35" s="24"/>
      <c r="OU35" s="24"/>
      <c r="OV35" s="24"/>
      <c r="OW35" s="24"/>
      <c r="OX35" s="24"/>
      <c r="OY35" s="24"/>
      <c r="OZ35" s="24"/>
      <c r="PA35" s="24"/>
      <c r="PB35" s="24"/>
      <c r="PC35" s="24"/>
      <c r="PD35" s="24"/>
      <c r="PE35" s="24"/>
      <c r="PF35" s="24"/>
      <c r="PG35" s="24"/>
      <c r="PH35" s="24"/>
      <c r="PI35" s="24"/>
      <c r="PJ35" s="24"/>
      <c r="PK35" s="24"/>
      <c r="PL35" s="24"/>
      <c r="PM35" s="24"/>
      <c r="PN35" s="24"/>
      <c r="PO35" s="24"/>
      <c r="PP35" s="24"/>
      <c r="PQ35" s="24"/>
      <c r="PR35" s="24"/>
      <c r="PS35" s="24"/>
      <c r="PT35" s="24"/>
      <c r="PU35" s="24"/>
      <c r="PV35" s="24"/>
      <c r="PW35" s="24"/>
      <c r="PX35" s="24"/>
      <c r="PY35" s="24"/>
      <c r="PZ35" s="24"/>
      <c r="QA35" s="24"/>
      <c r="QB35" s="24"/>
      <c r="QC35" s="24"/>
      <c r="QD35" s="24"/>
      <c r="QE35" s="24"/>
      <c r="QF35" s="24"/>
      <c r="QG35" s="24"/>
      <c r="QH35" s="24"/>
      <c r="QI35" s="24"/>
      <c r="QJ35" s="24"/>
      <c r="QK35" s="24"/>
      <c r="QL35" s="24"/>
      <c r="QM35" s="24"/>
      <c r="QN35" s="24"/>
      <c r="QO35" s="24"/>
      <c r="QP35" s="24"/>
      <c r="QQ35" s="24"/>
      <c r="QR35" s="24"/>
      <c r="QS35" s="24"/>
      <c r="QT35" s="24"/>
      <c r="QU35" s="24"/>
      <c r="QV35" s="24"/>
      <c r="QW35" s="24"/>
      <c r="QX35" s="24"/>
      <c r="QY35" s="24"/>
      <c r="QZ35" s="24"/>
      <c r="RA35" s="24"/>
      <c r="RB35" s="24"/>
      <c r="RC35" s="24"/>
      <c r="RD35" s="24"/>
      <c r="RE35" s="24"/>
      <c r="RF35" s="24"/>
      <c r="RG35" s="24"/>
      <c r="RH35" s="24"/>
      <c r="RI35" s="24"/>
      <c r="RJ35" s="24"/>
      <c r="RK35" s="24"/>
      <c r="RL35" s="24"/>
      <c r="RM35" s="24"/>
      <c r="RN35" s="24"/>
      <c r="RO35" s="24"/>
      <c r="RP35" s="24"/>
    </row>
    <row r="36" spans="1:484" s="12" customFormat="1" ht="24.95" customHeight="1" x14ac:dyDescent="0.25">
      <c r="A36" s="123">
        <v>0</v>
      </c>
      <c r="B36" s="142" t="s">
        <v>243</v>
      </c>
      <c r="C36" s="93" t="s">
        <v>228</v>
      </c>
      <c r="D36" s="93">
        <v>10</v>
      </c>
      <c r="E36" s="143" t="s">
        <v>193</v>
      </c>
      <c r="F36" s="145" t="s">
        <v>194</v>
      </c>
      <c r="G36" s="145" t="s">
        <v>20</v>
      </c>
      <c r="H36" s="144" t="s">
        <v>186</v>
      </c>
      <c r="I36" s="145" t="s">
        <v>244</v>
      </c>
      <c r="J36" s="146">
        <v>4</v>
      </c>
      <c r="K36" s="147" t="s">
        <v>245</v>
      </c>
      <c r="L36" s="93"/>
      <c r="M36" s="93" t="s">
        <v>189</v>
      </c>
      <c r="N36" s="94"/>
      <c r="O36" s="262"/>
      <c r="P36" s="263"/>
      <c r="Q36" s="264"/>
      <c r="R36" s="243">
        <v>0</v>
      </c>
      <c r="S36" s="244">
        <v>0</v>
      </c>
      <c r="T36" s="93">
        <f t="shared" si="0"/>
        <v>0</v>
      </c>
      <c r="U36" s="96"/>
      <c r="V36" s="24"/>
      <c r="W36" s="125"/>
      <c r="X36" s="24"/>
      <c r="Y36" s="125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  <c r="HJ36" s="24"/>
      <c r="HK36" s="24"/>
      <c r="HL36" s="24"/>
      <c r="HM36" s="24"/>
      <c r="HN36" s="24"/>
      <c r="HO36" s="24"/>
      <c r="HP36" s="24"/>
      <c r="HQ36" s="24"/>
      <c r="HR36" s="24"/>
      <c r="HS36" s="24"/>
      <c r="HT36" s="24"/>
      <c r="HU36" s="24"/>
      <c r="HV36" s="24"/>
      <c r="HW36" s="24"/>
      <c r="HX36" s="24"/>
      <c r="HY36" s="24"/>
      <c r="HZ36" s="24"/>
      <c r="IA36" s="24"/>
      <c r="IB36" s="24"/>
      <c r="IC36" s="24"/>
      <c r="ID36" s="24"/>
      <c r="IE36" s="24"/>
      <c r="IF36" s="24"/>
      <c r="IG36" s="24"/>
      <c r="IH36" s="24"/>
      <c r="II36" s="24"/>
      <c r="IJ36" s="24"/>
      <c r="IK36" s="24"/>
      <c r="IL36" s="24"/>
      <c r="IM36" s="24"/>
      <c r="IN36" s="24"/>
      <c r="IO36" s="24"/>
      <c r="IP36" s="24"/>
      <c r="IQ36" s="24"/>
      <c r="IR36" s="24"/>
      <c r="IS36" s="24"/>
      <c r="IT36" s="24"/>
      <c r="IU36" s="24"/>
      <c r="IV36" s="24"/>
      <c r="IW36" s="24"/>
      <c r="IX36" s="24"/>
      <c r="IY36" s="24"/>
      <c r="IZ36" s="24"/>
      <c r="JA36" s="24"/>
      <c r="JB36" s="24"/>
      <c r="JC36" s="24"/>
      <c r="JD36" s="24"/>
      <c r="JE36" s="24"/>
      <c r="JF36" s="24"/>
      <c r="JG36" s="24"/>
      <c r="JH36" s="24"/>
      <c r="JI36" s="24"/>
      <c r="JJ36" s="24"/>
      <c r="JK36" s="24"/>
      <c r="JL36" s="24"/>
      <c r="JM36" s="24"/>
      <c r="JN36" s="24"/>
      <c r="JO36" s="24"/>
      <c r="JP36" s="24"/>
      <c r="JQ36" s="24"/>
      <c r="JR36" s="24"/>
      <c r="JS36" s="24"/>
      <c r="JT36" s="24"/>
      <c r="JU36" s="24"/>
      <c r="JV36" s="24"/>
      <c r="JW36" s="24"/>
      <c r="JX36" s="24"/>
      <c r="JY36" s="24"/>
      <c r="JZ36" s="24"/>
      <c r="KA36" s="24"/>
      <c r="KB36" s="24"/>
      <c r="KC36" s="24"/>
      <c r="KD36" s="24"/>
      <c r="KE36" s="24"/>
      <c r="KF36" s="24"/>
      <c r="KG36" s="24"/>
      <c r="KH36" s="24"/>
      <c r="KI36" s="24"/>
      <c r="KJ36" s="24"/>
      <c r="KK36" s="24"/>
      <c r="KL36" s="24"/>
      <c r="KM36" s="24"/>
      <c r="KN36" s="24"/>
      <c r="KO36" s="24"/>
      <c r="KP36" s="24"/>
      <c r="KQ36" s="24"/>
      <c r="KR36" s="24"/>
      <c r="KS36" s="24"/>
      <c r="KT36" s="24"/>
      <c r="KU36" s="24"/>
      <c r="KV36" s="24"/>
      <c r="KW36" s="24"/>
      <c r="KX36" s="24"/>
      <c r="KY36" s="24"/>
      <c r="KZ36" s="24"/>
      <c r="LA36" s="24"/>
      <c r="LB36" s="24"/>
      <c r="LC36" s="24"/>
      <c r="LD36" s="24"/>
      <c r="LE36" s="24"/>
      <c r="LF36" s="24"/>
      <c r="LG36" s="24"/>
      <c r="LH36" s="24"/>
      <c r="LI36" s="24"/>
      <c r="LJ36" s="24"/>
      <c r="LK36" s="24"/>
      <c r="LL36" s="24"/>
      <c r="LM36" s="24"/>
      <c r="LN36" s="24"/>
      <c r="LO36" s="24"/>
      <c r="LP36" s="24"/>
      <c r="LQ36" s="24"/>
      <c r="LR36" s="24"/>
      <c r="LS36" s="24"/>
      <c r="LT36" s="24"/>
      <c r="LU36" s="24"/>
      <c r="LV36" s="24"/>
      <c r="LW36" s="24"/>
      <c r="LX36" s="24"/>
      <c r="LY36" s="24"/>
      <c r="LZ36" s="24"/>
      <c r="MA36" s="24"/>
      <c r="MB36" s="24"/>
      <c r="MC36" s="24"/>
      <c r="MD36" s="24"/>
      <c r="ME36" s="24"/>
      <c r="MF36" s="24"/>
      <c r="MG36" s="24"/>
      <c r="MH36" s="24"/>
      <c r="MI36" s="24"/>
      <c r="MJ36" s="24"/>
      <c r="MK36" s="24"/>
      <c r="ML36" s="24"/>
      <c r="MM36" s="24"/>
      <c r="MN36" s="24"/>
      <c r="MO36" s="24"/>
      <c r="MP36" s="24"/>
      <c r="MQ36" s="24"/>
      <c r="MR36" s="24"/>
      <c r="MS36" s="24"/>
      <c r="MT36" s="24"/>
      <c r="MU36" s="24"/>
      <c r="MV36" s="24"/>
      <c r="MW36" s="24"/>
      <c r="MX36" s="24"/>
      <c r="MY36" s="24"/>
      <c r="MZ36" s="24"/>
      <c r="NA36" s="24"/>
      <c r="NB36" s="24"/>
      <c r="NC36" s="24"/>
      <c r="ND36" s="24"/>
      <c r="NE36" s="24"/>
      <c r="NF36" s="24"/>
      <c r="NG36" s="24"/>
      <c r="NH36" s="24"/>
      <c r="NI36" s="24"/>
      <c r="NJ36" s="24"/>
      <c r="NK36" s="24"/>
      <c r="NL36" s="24"/>
      <c r="NM36" s="24"/>
      <c r="NN36" s="24"/>
      <c r="NO36" s="24"/>
      <c r="NP36" s="24"/>
      <c r="NQ36" s="24"/>
      <c r="NR36" s="24"/>
      <c r="NS36" s="24"/>
      <c r="NT36" s="24"/>
      <c r="NU36" s="24"/>
      <c r="NV36" s="24"/>
      <c r="NW36" s="24"/>
      <c r="NX36" s="24"/>
      <c r="NY36" s="24"/>
      <c r="NZ36" s="24"/>
      <c r="OA36" s="24"/>
      <c r="OB36" s="24"/>
      <c r="OC36" s="24"/>
      <c r="OD36" s="24"/>
      <c r="OE36" s="24"/>
      <c r="OF36" s="24"/>
      <c r="OG36" s="24"/>
      <c r="OH36" s="24"/>
      <c r="OI36" s="24"/>
      <c r="OJ36" s="24"/>
      <c r="OK36" s="24"/>
      <c r="OL36" s="24"/>
      <c r="OM36" s="24"/>
      <c r="ON36" s="24"/>
      <c r="OO36" s="24"/>
      <c r="OP36" s="24"/>
      <c r="OQ36" s="24"/>
      <c r="OR36" s="24"/>
      <c r="OS36" s="24"/>
      <c r="OT36" s="24"/>
      <c r="OU36" s="24"/>
      <c r="OV36" s="24"/>
      <c r="OW36" s="24"/>
      <c r="OX36" s="24"/>
      <c r="OY36" s="24"/>
      <c r="OZ36" s="24"/>
      <c r="PA36" s="24"/>
      <c r="PB36" s="24"/>
      <c r="PC36" s="24"/>
      <c r="PD36" s="24"/>
      <c r="PE36" s="24"/>
      <c r="PF36" s="24"/>
      <c r="PG36" s="24"/>
      <c r="PH36" s="24"/>
      <c r="PI36" s="24"/>
      <c r="PJ36" s="24"/>
      <c r="PK36" s="24"/>
      <c r="PL36" s="24"/>
      <c r="PM36" s="24"/>
      <c r="PN36" s="24"/>
      <c r="PO36" s="24"/>
      <c r="PP36" s="24"/>
      <c r="PQ36" s="24"/>
      <c r="PR36" s="24"/>
      <c r="PS36" s="24"/>
      <c r="PT36" s="24"/>
      <c r="PU36" s="24"/>
      <c r="PV36" s="24"/>
      <c r="PW36" s="24"/>
      <c r="PX36" s="24"/>
      <c r="PY36" s="24"/>
      <c r="PZ36" s="24"/>
      <c r="QA36" s="24"/>
      <c r="QB36" s="24"/>
      <c r="QC36" s="24"/>
      <c r="QD36" s="24"/>
      <c r="QE36" s="24"/>
      <c r="QF36" s="24"/>
      <c r="QG36" s="24"/>
      <c r="QH36" s="24"/>
      <c r="QI36" s="24"/>
      <c r="QJ36" s="24"/>
      <c r="QK36" s="24"/>
      <c r="QL36" s="24"/>
      <c r="QM36" s="24"/>
      <c r="QN36" s="24"/>
      <c r="QO36" s="24"/>
      <c r="QP36" s="24"/>
      <c r="QQ36" s="24"/>
      <c r="QR36" s="24"/>
      <c r="QS36" s="24"/>
      <c r="QT36" s="24"/>
      <c r="QU36" s="24"/>
      <c r="QV36" s="24"/>
      <c r="QW36" s="24"/>
      <c r="QX36" s="24"/>
      <c r="QY36" s="24"/>
      <c r="QZ36" s="24"/>
      <c r="RA36" s="24"/>
      <c r="RB36" s="24"/>
      <c r="RC36" s="24"/>
      <c r="RD36" s="24"/>
      <c r="RE36" s="24"/>
      <c r="RF36" s="24"/>
      <c r="RG36" s="24"/>
      <c r="RH36" s="24"/>
      <c r="RI36" s="24"/>
      <c r="RJ36" s="24"/>
      <c r="RK36" s="24"/>
      <c r="RL36" s="24"/>
      <c r="RM36" s="24"/>
      <c r="RN36" s="24"/>
      <c r="RO36" s="24"/>
      <c r="RP36" s="24"/>
    </row>
    <row r="37" spans="1:484" s="12" customFormat="1" ht="24.95" customHeight="1" x14ac:dyDescent="0.25">
      <c r="A37" s="123">
        <v>0</v>
      </c>
      <c r="B37" s="142" t="s">
        <v>246</v>
      </c>
      <c r="C37" s="93" t="s">
        <v>228</v>
      </c>
      <c r="D37" s="93">
        <v>10</v>
      </c>
      <c r="E37" s="143" t="s">
        <v>193</v>
      </c>
      <c r="F37" s="145" t="s">
        <v>194</v>
      </c>
      <c r="G37" s="145" t="s">
        <v>20</v>
      </c>
      <c r="H37" s="144" t="s">
        <v>186</v>
      </c>
      <c r="I37" s="145" t="s">
        <v>244</v>
      </c>
      <c r="J37" s="146">
        <v>4</v>
      </c>
      <c r="K37" s="147" t="s">
        <v>245</v>
      </c>
      <c r="L37" s="93"/>
      <c r="M37" s="93" t="s">
        <v>189</v>
      </c>
      <c r="N37" s="94"/>
      <c r="O37" s="262"/>
      <c r="P37" s="263"/>
      <c r="Q37" s="264"/>
      <c r="R37" s="243">
        <v>0</v>
      </c>
      <c r="S37" s="244">
        <v>0</v>
      </c>
      <c r="T37" s="93">
        <f t="shared" si="0"/>
        <v>0</v>
      </c>
      <c r="U37" s="96"/>
      <c r="V37" s="24"/>
      <c r="W37" s="125"/>
      <c r="X37" s="24"/>
      <c r="Y37" s="125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24"/>
      <c r="HW37" s="24"/>
      <c r="HX37" s="24"/>
      <c r="HY37" s="24"/>
      <c r="HZ37" s="24"/>
      <c r="IA37" s="24"/>
      <c r="IB37" s="24"/>
      <c r="IC37" s="24"/>
      <c r="ID37" s="24"/>
      <c r="IE37" s="24"/>
      <c r="IF37" s="24"/>
      <c r="IG37" s="24"/>
      <c r="IH37" s="24"/>
      <c r="II37" s="24"/>
      <c r="IJ37" s="24"/>
      <c r="IK37" s="24"/>
      <c r="IL37" s="24"/>
      <c r="IM37" s="24"/>
      <c r="IN37" s="24"/>
      <c r="IO37" s="24"/>
      <c r="IP37" s="24"/>
      <c r="IQ37" s="24"/>
      <c r="IR37" s="24"/>
      <c r="IS37" s="24"/>
      <c r="IT37" s="24"/>
      <c r="IU37" s="24"/>
      <c r="IV37" s="24"/>
      <c r="IW37" s="24"/>
      <c r="IX37" s="24"/>
      <c r="IY37" s="24"/>
      <c r="IZ37" s="24"/>
      <c r="JA37" s="24"/>
      <c r="JB37" s="24"/>
      <c r="JC37" s="24"/>
      <c r="JD37" s="24"/>
      <c r="JE37" s="24"/>
      <c r="JF37" s="24"/>
      <c r="JG37" s="24"/>
      <c r="JH37" s="24"/>
      <c r="JI37" s="24"/>
      <c r="JJ37" s="24"/>
      <c r="JK37" s="24"/>
      <c r="JL37" s="24"/>
      <c r="JM37" s="24"/>
      <c r="JN37" s="24"/>
      <c r="JO37" s="24"/>
      <c r="JP37" s="24"/>
      <c r="JQ37" s="24"/>
      <c r="JR37" s="24"/>
      <c r="JS37" s="24"/>
      <c r="JT37" s="24"/>
      <c r="JU37" s="24"/>
      <c r="JV37" s="24"/>
      <c r="JW37" s="24"/>
      <c r="JX37" s="24"/>
      <c r="JY37" s="24"/>
      <c r="JZ37" s="24"/>
      <c r="KA37" s="24"/>
      <c r="KB37" s="24"/>
      <c r="KC37" s="24"/>
      <c r="KD37" s="24"/>
      <c r="KE37" s="24"/>
      <c r="KF37" s="24"/>
      <c r="KG37" s="24"/>
      <c r="KH37" s="24"/>
      <c r="KI37" s="24"/>
      <c r="KJ37" s="24"/>
      <c r="KK37" s="24"/>
      <c r="KL37" s="24"/>
      <c r="KM37" s="24"/>
      <c r="KN37" s="24"/>
      <c r="KO37" s="24"/>
      <c r="KP37" s="24"/>
      <c r="KQ37" s="24"/>
      <c r="KR37" s="24"/>
      <c r="KS37" s="24"/>
      <c r="KT37" s="24"/>
      <c r="KU37" s="24"/>
      <c r="KV37" s="24"/>
      <c r="KW37" s="24"/>
      <c r="KX37" s="24"/>
      <c r="KY37" s="24"/>
      <c r="KZ37" s="24"/>
      <c r="LA37" s="24"/>
      <c r="LB37" s="24"/>
      <c r="LC37" s="24"/>
      <c r="LD37" s="24"/>
      <c r="LE37" s="24"/>
      <c r="LF37" s="24"/>
      <c r="LG37" s="24"/>
      <c r="LH37" s="24"/>
      <c r="LI37" s="24"/>
      <c r="LJ37" s="24"/>
      <c r="LK37" s="24"/>
      <c r="LL37" s="24"/>
      <c r="LM37" s="24"/>
      <c r="LN37" s="24"/>
      <c r="LO37" s="24"/>
      <c r="LP37" s="24"/>
      <c r="LQ37" s="24"/>
      <c r="LR37" s="24"/>
      <c r="LS37" s="24"/>
      <c r="LT37" s="24"/>
      <c r="LU37" s="24"/>
      <c r="LV37" s="24"/>
      <c r="LW37" s="24"/>
      <c r="LX37" s="24"/>
      <c r="LY37" s="24"/>
      <c r="LZ37" s="24"/>
      <c r="MA37" s="24"/>
      <c r="MB37" s="24"/>
      <c r="MC37" s="24"/>
      <c r="MD37" s="24"/>
      <c r="ME37" s="24"/>
      <c r="MF37" s="24"/>
      <c r="MG37" s="24"/>
      <c r="MH37" s="24"/>
      <c r="MI37" s="24"/>
      <c r="MJ37" s="24"/>
      <c r="MK37" s="24"/>
      <c r="ML37" s="24"/>
      <c r="MM37" s="24"/>
      <c r="MN37" s="24"/>
      <c r="MO37" s="24"/>
      <c r="MP37" s="24"/>
      <c r="MQ37" s="24"/>
      <c r="MR37" s="24"/>
      <c r="MS37" s="24"/>
      <c r="MT37" s="24"/>
      <c r="MU37" s="24"/>
      <c r="MV37" s="24"/>
      <c r="MW37" s="24"/>
      <c r="MX37" s="24"/>
      <c r="MY37" s="24"/>
      <c r="MZ37" s="24"/>
      <c r="NA37" s="24"/>
      <c r="NB37" s="24"/>
      <c r="NC37" s="24"/>
      <c r="ND37" s="24"/>
      <c r="NE37" s="24"/>
      <c r="NF37" s="24"/>
      <c r="NG37" s="24"/>
      <c r="NH37" s="24"/>
      <c r="NI37" s="24"/>
      <c r="NJ37" s="24"/>
      <c r="NK37" s="24"/>
      <c r="NL37" s="24"/>
      <c r="NM37" s="24"/>
      <c r="NN37" s="24"/>
      <c r="NO37" s="24"/>
      <c r="NP37" s="24"/>
      <c r="NQ37" s="24"/>
      <c r="NR37" s="24"/>
      <c r="NS37" s="24"/>
      <c r="NT37" s="24"/>
      <c r="NU37" s="24"/>
      <c r="NV37" s="24"/>
      <c r="NW37" s="24"/>
      <c r="NX37" s="24"/>
      <c r="NY37" s="24"/>
      <c r="NZ37" s="24"/>
      <c r="OA37" s="24"/>
      <c r="OB37" s="24"/>
      <c r="OC37" s="24"/>
      <c r="OD37" s="24"/>
      <c r="OE37" s="24"/>
      <c r="OF37" s="24"/>
      <c r="OG37" s="24"/>
      <c r="OH37" s="24"/>
      <c r="OI37" s="24"/>
      <c r="OJ37" s="24"/>
      <c r="OK37" s="24"/>
      <c r="OL37" s="24"/>
      <c r="OM37" s="24"/>
      <c r="ON37" s="24"/>
      <c r="OO37" s="24"/>
      <c r="OP37" s="24"/>
      <c r="OQ37" s="24"/>
      <c r="OR37" s="24"/>
      <c r="OS37" s="24"/>
      <c r="OT37" s="24"/>
      <c r="OU37" s="24"/>
      <c r="OV37" s="24"/>
      <c r="OW37" s="24"/>
      <c r="OX37" s="24"/>
      <c r="OY37" s="24"/>
      <c r="OZ37" s="24"/>
      <c r="PA37" s="24"/>
      <c r="PB37" s="24"/>
      <c r="PC37" s="24"/>
      <c r="PD37" s="24"/>
      <c r="PE37" s="24"/>
      <c r="PF37" s="24"/>
      <c r="PG37" s="24"/>
      <c r="PH37" s="24"/>
      <c r="PI37" s="24"/>
      <c r="PJ37" s="24"/>
      <c r="PK37" s="24"/>
      <c r="PL37" s="24"/>
      <c r="PM37" s="24"/>
      <c r="PN37" s="24"/>
      <c r="PO37" s="24"/>
      <c r="PP37" s="24"/>
      <c r="PQ37" s="24"/>
      <c r="PR37" s="24"/>
      <c r="PS37" s="24"/>
      <c r="PT37" s="24"/>
      <c r="PU37" s="24"/>
      <c r="PV37" s="24"/>
      <c r="PW37" s="24"/>
      <c r="PX37" s="24"/>
      <c r="PY37" s="24"/>
      <c r="PZ37" s="24"/>
      <c r="QA37" s="24"/>
      <c r="QB37" s="24"/>
      <c r="QC37" s="24"/>
      <c r="QD37" s="24"/>
      <c r="QE37" s="24"/>
      <c r="QF37" s="24"/>
      <c r="QG37" s="24"/>
      <c r="QH37" s="24"/>
      <c r="QI37" s="24"/>
      <c r="QJ37" s="24"/>
      <c r="QK37" s="24"/>
      <c r="QL37" s="24"/>
      <c r="QM37" s="24"/>
      <c r="QN37" s="24"/>
      <c r="QO37" s="24"/>
      <c r="QP37" s="24"/>
      <c r="QQ37" s="24"/>
      <c r="QR37" s="24"/>
      <c r="QS37" s="24"/>
      <c r="QT37" s="24"/>
      <c r="QU37" s="24"/>
      <c r="QV37" s="24"/>
      <c r="QW37" s="24"/>
      <c r="QX37" s="24"/>
      <c r="QY37" s="24"/>
      <c r="QZ37" s="24"/>
      <c r="RA37" s="24"/>
      <c r="RB37" s="24"/>
      <c r="RC37" s="24"/>
      <c r="RD37" s="24"/>
      <c r="RE37" s="24"/>
      <c r="RF37" s="24"/>
      <c r="RG37" s="24"/>
      <c r="RH37" s="24"/>
      <c r="RI37" s="24"/>
      <c r="RJ37" s="24"/>
      <c r="RK37" s="24"/>
      <c r="RL37" s="24"/>
      <c r="RM37" s="24"/>
      <c r="RN37" s="24"/>
      <c r="RO37" s="24"/>
      <c r="RP37" s="24"/>
    </row>
    <row r="38" spans="1:484" s="12" customFormat="1" ht="24.95" customHeight="1" x14ac:dyDescent="0.25">
      <c r="A38" s="123">
        <v>0</v>
      </c>
      <c r="B38" s="142" t="s">
        <v>247</v>
      </c>
      <c r="C38" s="93" t="s">
        <v>107</v>
      </c>
      <c r="D38" s="93">
        <v>10</v>
      </c>
      <c r="E38" s="143" t="s">
        <v>248</v>
      </c>
      <c r="F38" s="145" t="s">
        <v>185</v>
      </c>
      <c r="G38" s="145" t="s">
        <v>215</v>
      </c>
      <c r="H38" s="144" t="s">
        <v>249</v>
      </c>
      <c r="I38" s="145" t="s">
        <v>250</v>
      </c>
      <c r="J38" s="146">
        <v>4</v>
      </c>
      <c r="K38" s="147" t="s">
        <v>251</v>
      </c>
      <c r="L38" s="93"/>
      <c r="M38" s="93" t="s">
        <v>189</v>
      </c>
      <c r="N38" s="94"/>
      <c r="O38" s="262" t="s">
        <v>252</v>
      </c>
      <c r="P38" s="263"/>
      <c r="Q38" s="264"/>
      <c r="R38" s="243">
        <v>0</v>
      </c>
      <c r="S38" s="244">
        <v>0</v>
      </c>
      <c r="T38" s="93">
        <f t="shared" si="0"/>
        <v>0</v>
      </c>
      <c r="U38" s="96"/>
      <c r="V38" s="24"/>
      <c r="W38" s="125"/>
      <c r="X38" s="24"/>
      <c r="Y38" s="125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24"/>
      <c r="HW38" s="24"/>
      <c r="HX38" s="24"/>
      <c r="HY38" s="24"/>
      <c r="HZ38" s="24"/>
      <c r="IA38" s="24"/>
      <c r="IB38" s="24"/>
      <c r="IC38" s="24"/>
      <c r="ID38" s="2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24"/>
      <c r="IS38" s="24"/>
      <c r="IT38" s="24"/>
      <c r="IU38" s="24"/>
      <c r="IV38" s="24"/>
      <c r="IW38" s="24"/>
      <c r="IX38" s="24"/>
      <c r="IY38" s="24"/>
      <c r="IZ38" s="24"/>
      <c r="JA38" s="24"/>
      <c r="JB38" s="24"/>
      <c r="JC38" s="24"/>
      <c r="JD38" s="24"/>
      <c r="JE38" s="24"/>
      <c r="JF38" s="24"/>
      <c r="JG38" s="24"/>
      <c r="JH38" s="24"/>
      <c r="JI38" s="24"/>
      <c r="JJ38" s="24"/>
      <c r="JK38" s="24"/>
      <c r="JL38" s="24"/>
      <c r="JM38" s="24"/>
      <c r="JN38" s="24"/>
      <c r="JO38" s="24"/>
      <c r="JP38" s="24"/>
      <c r="JQ38" s="24"/>
      <c r="JR38" s="24"/>
      <c r="JS38" s="24"/>
      <c r="JT38" s="24"/>
      <c r="JU38" s="24"/>
      <c r="JV38" s="24"/>
      <c r="JW38" s="24"/>
      <c r="JX38" s="24"/>
      <c r="JY38" s="24"/>
      <c r="JZ38" s="24"/>
      <c r="KA38" s="24"/>
      <c r="KB38" s="24"/>
      <c r="KC38" s="24"/>
      <c r="KD38" s="24"/>
      <c r="KE38" s="24"/>
      <c r="KF38" s="24"/>
      <c r="KG38" s="24"/>
      <c r="KH38" s="24"/>
      <c r="KI38" s="24"/>
      <c r="KJ38" s="24"/>
      <c r="KK38" s="24"/>
      <c r="KL38" s="2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24"/>
      <c r="KX38" s="24"/>
      <c r="KY38" s="24"/>
      <c r="KZ38" s="24"/>
      <c r="LA38" s="24"/>
      <c r="LB38" s="24"/>
      <c r="LC38" s="24"/>
      <c r="LD38" s="24"/>
      <c r="LE38" s="24"/>
      <c r="LF38" s="24"/>
      <c r="LG38" s="24"/>
      <c r="LH38" s="24"/>
      <c r="LI38" s="24"/>
      <c r="LJ38" s="24"/>
      <c r="LK38" s="24"/>
      <c r="LL38" s="24"/>
      <c r="LM38" s="24"/>
      <c r="LN38" s="24"/>
      <c r="LO38" s="24"/>
      <c r="LP38" s="24"/>
      <c r="LQ38" s="24"/>
      <c r="LR38" s="24"/>
      <c r="LS38" s="24"/>
      <c r="LT38" s="24"/>
      <c r="LU38" s="24"/>
      <c r="LV38" s="24"/>
      <c r="LW38" s="24"/>
      <c r="LX38" s="24"/>
      <c r="LY38" s="24"/>
      <c r="LZ38" s="24"/>
      <c r="MA38" s="24"/>
      <c r="MB38" s="24"/>
      <c r="MC38" s="24"/>
      <c r="MD38" s="24"/>
      <c r="ME38" s="24"/>
      <c r="MF38" s="24"/>
      <c r="MG38" s="24"/>
      <c r="MH38" s="24"/>
      <c r="MI38" s="24"/>
      <c r="MJ38" s="24"/>
      <c r="MK38" s="24"/>
      <c r="ML38" s="24"/>
      <c r="MM38" s="24"/>
      <c r="MN38" s="2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24"/>
      <c r="NB38" s="24"/>
      <c r="NC38" s="24"/>
      <c r="ND38" s="24"/>
      <c r="NE38" s="24"/>
      <c r="NF38" s="24"/>
      <c r="NG38" s="24"/>
      <c r="NH38" s="24"/>
      <c r="NI38" s="24"/>
      <c r="NJ38" s="24"/>
      <c r="NK38" s="24"/>
      <c r="NL38" s="24"/>
      <c r="NM38" s="24"/>
      <c r="NN38" s="24"/>
      <c r="NO38" s="24"/>
      <c r="NP38" s="24"/>
      <c r="NQ38" s="24"/>
      <c r="NR38" s="24"/>
      <c r="NS38" s="24"/>
      <c r="NT38" s="24"/>
      <c r="NU38" s="24"/>
      <c r="NV38" s="24"/>
      <c r="NW38" s="24"/>
      <c r="NX38" s="24"/>
      <c r="NY38" s="24"/>
      <c r="NZ38" s="24"/>
      <c r="OA38" s="24"/>
      <c r="OB38" s="24"/>
      <c r="OC38" s="24"/>
      <c r="OD38" s="24"/>
      <c r="OE38" s="24"/>
      <c r="OF38" s="24"/>
      <c r="OG38" s="24"/>
      <c r="OH38" s="24"/>
      <c r="OI38" s="24"/>
      <c r="OJ38" s="24"/>
      <c r="OK38" s="24"/>
      <c r="OL38" s="24"/>
      <c r="OM38" s="24"/>
      <c r="ON38" s="24"/>
      <c r="OO38" s="24"/>
      <c r="OP38" s="24"/>
      <c r="OQ38" s="24"/>
      <c r="OR38" s="24"/>
      <c r="OS38" s="24"/>
      <c r="OT38" s="24"/>
      <c r="OU38" s="24"/>
      <c r="OV38" s="24"/>
      <c r="OW38" s="24"/>
      <c r="OX38" s="24"/>
      <c r="OY38" s="24"/>
      <c r="OZ38" s="24"/>
      <c r="PA38" s="24"/>
      <c r="PB38" s="24"/>
      <c r="PC38" s="24"/>
      <c r="PD38" s="24"/>
      <c r="PE38" s="24"/>
      <c r="PF38" s="24"/>
      <c r="PG38" s="24"/>
      <c r="PH38" s="24"/>
      <c r="PI38" s="24"/>
      <c r="PJ38" s="24"/>
      <c r="PK38" s="24"/>
      <c r="PL38" s="24"/>
      <c r="PM38" s="24"/>
      <c r="PN38" s="24"/>
      <c r="PO38" s="24"/>
      <c r="PP38" s="24"/>
      <c r="PQ38" s="24"/>
      <c r="PR38" s="24"/>
      <c r="PS38" s="24"/>
      <c r="PT38" s="24"/>
      <c r="PU38" s="24"/>
      <c r="PV38" s="24"/>
      <c r="PW38" s="24"/>
      <c r="PX38" s="24"/>
      <c r="PY38" s="24"/>
      <c r="PZ38" s="24"/>
      <c r="QA38" s="24"/>
      <c r="QB38" s="24"/>
      <c r="QC38" s="24"/>
      <c r="QD38" s="24"/>
      <c r="QE38" s="24"/>
      <c r="QF38" s="24"/>
      <c r="QG38" s="24"/>
      <c r="QH38" s="24"/>
      <c r="QI38" s="24"/>
      <c r="QJ38" s="24"/>
      <c r="QK38" s="24"/>
      <c r="QL38" s="24"/>
      <c r="QM38" s="24"/>
      <c r="QN38" s="24"/>
      <c r="QO38" s="24"/>
      <c r="QP38" s="24"/>
      <c r="QQ38" s="24"/>
      <c r="QR38" s="24"/>
      <c r="QS38" s="24"/>
      <c r="QT38" s="24"/>
      <c r="QU38" s="24"/>
      <c r="QV38" s="24"/>
      <c r="QW38" s="24"/>
      <c r="QX38" s="24"/>
      <c r="QY38" s="24"/>
      <c r="QZ38" s="24"/>
      <c r="RA38" s="24"/>
      <c r="RB38" s="24"/>
      <c r="RC38" s="24"/>
      <c r="RD38" s="24"/>
      <c r="RE38" s="24"/>
      <c r="RF38" s="24"/>
      <c r="RG38" s="24"/>
      <c r="RH38" s="24"/>
      <c r="RI38" s="24"/>
      <c r="RJ38" s="24"/>
      <c r="RK38" s="24"/>
      <c r="RL38" s="24"/>
      <c r="RM38" s="24"/>
      <c r="RN38" s="24"/>
      <c r="RO38" s="24"/>
      <c r="RP38" s="24"/>
    </row>
    <row r="39" spans="1:484" s="12" customFormat="1" ht="24.95" customHeight="1" x14ac:dyDescent="0.25">
      <c r="A39" s="123">
        <v>0</v>
      </c>
      <c r="B39" s="142" t="s">
        <v>253</v>
      </c>
      <c r="C39" s="93" t="s">
        <v>107</v>
      </c>
      <c r="D39" s="93">
        <v>10</v>
      </c>
      <c r="E39" s="143" t="s">
        <v>184</v>
      </c>
      <c r="F39" s="145" t="s">
        <v>185</v>
      </c>
      <c r="G39" s="145" t="s">
        <v>20</v>
      </c>
      <c r="H39" s="144" t="s">
        <v>249</v>
      </c>
      <c r="I39" s="145" t="s">
        <v>250</v>
      </c>
      <c r="J39" s="146">
        <v>4</v>
      </c>
      <c r="K39" s="147" t="s">
        <v>251</v>
      </c>
      <c r="L39" s="93"/>
      <c r="M39" s="93" t="s">
        <v>189</v>
      </c>
      <c r="N39" s="94"/>
      <c r="O39" s="262" t="s">
        <v>190</v>
      </c>
      <c r="P39" s="263"/>
      <c r="Q39" s="264"/>
      <c r="R39" s="243">
        <v>0</v>
      </c>
      <c r="S39" s="244">
        <v>0</v>
      </c>
      <c r="T39" s="93">
        <f t="shared" si="0"/>
        <v>0</v>
      </c>
      <c r="U39" s="96"/>
      <c r="V39" s="24"/>
      <c r="W39" s="125"/>
      <c r="X39" s="24"/>
      <c r="Y39" s="125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  <c r="HK39" s="24"/>
      <c r="HL39" s="24"/>
      <c r="HM39" s="24"/>
      <c r="HN39" s="24"/>
      <c r="HO39" s="24"/>
      <c r="HP39" s="24"/>
      <c r="HQ39" s="24"/>
      <c r="HR39" s="24"/>
      <c r="HS39" s="24"/>
      <c r="HT39" s="24"/>
      <c r="HU39" s="24"/>
      <c r="HV39" s="24"/>
      <c r="HW39" s="24"/>
      <c r="HX39" s="24"/>
      <c r="HY39" s="24"/>
      <c r="HZ39" s="24"/>
      <c r="IA39" s="24"/>
      <c r="IB39" s="24"/>
      <c r="IC39" s="24"/>
      <c r="ID39" s="2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24"/>
      <c r="IS39" s="24"/>
      <c r="IT39" s="24"/>
      <c r="IU39" s="24"/>
      <c r="IV39" s="24"/>
      <c r="IW39" s="24"/>
      <c r="IX39" s="24"/>
      <c r="IY39" s="24"/>
      <c r="IZ39" s="24"/>
      <c r="JA39" s="24"/>
      <c r="JB39" s="24"/>
      <c r="JC39" s="24"/>
      <c r="JD39" s="24"/>
      <c r="JE39" s="24"/>
      <c r="JF39" s="24"/>
      <c r="JG39" s="24"/>
      <c r="JH39" s="24"/>
      <c r="JI39" s="24"/>
      <c r="JJ39" s="24"/>
      <c r="JK39" s="24"/>
      <c r="JL39" s="24"/>
      <c r="JM39" s="24"/>
      <c r="JN39" s="24"/>
      <c r="JO39" s="24"/>
      <c r="JP39" s="24"/>
      <c r="JQ39" s="24"/>
      <c r="JR39" s="24"/>
      <c r="JS39" s="24"/>
      <c r="JT39" s="24"/>
      <c r="JU39" s="24"/>
      <c r="JV39" s="24"/>
      <c r="JW39" s="24"/>
      <c r="JX39" s="24"/>
      <c r="JY39" s="24"/>
      <c r="JZ39" s="24"/>
      <c r="KA39" s="24"/>
      <c r="KB39" s="24"/>
      <c r="KC39" s="24"/>
      <c r="KD39" s="24"/>
      <c r="KE39" s="24"/>
      <c r="KF39" s="24"/>
      <c r="KG39" s="24"/>
      <c r="KH39" s="24"/>
      <c r="KI39" s="24"/>
      <c r="KJ39" s="24"/>
      <c r="KK39" s="24"/>
      <c r="KL39" s="2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24"/>
      <c r="KX39" s="24"/>
      <c r="KY39" s="24"/>
      <c r="KZ39" s="24"/>
      <c r="LA39" s="24"/>
      <c r="LB39" s="24"/>
      <c r="LC39" s="24"/>
      <c r="LD39" s="24"/>
      <c r="LE39" s="24"/>
      <c r="LF39" s="24"/>
      <c r="LG39" s="24"/>
      <c r="LH39" s="24"/>
      <c r="LI39" s="24"/>
      <c r="LJ39" s="24"/>
      <c r="LK39" s="24"/>
      <c r="LL39" s="24"/>
      <c r="LM39" s="24"/>
      <c r="LN39" s="24"/>
      <c r="LO39" s="24"/>
      <c r="LP39" s="24"/>
      <c r="LQ39" s="24"/>
      <c r="LR39" s="24"/>
      <c r="LS39" s="24"/>
      <c r="LT39" s="24"/>
      <c r="LU39" s="24"/>
      <c r="LV39" s="24"/>
      <c r="LW39" s="24"/>
      <c r="LX39" s="24"/>
      <c r="LY39" s="24"/>
      <c r="LZ39" s="24"/>
      <c r="MA39" s="24"/>
      <c r="MB39" s="24"/>
      <c r="MC39" s="24"/>
      <c r="MD39" s="24"/>
      <c r="ME39" s="24"/>
      <c r="MF39" s="24"/>
      <c r="MG39" s="24"/>
      <c r="MH39" s="24"/>
      <c r="MI39" s="24"/>
      <c r="MJ39" s="24"/>
      <c r="MK39" s="24"/>
      <c r="ML39" s="24"/>
      <c r="MM39" s="24"/>
      <c r="MN39" s="2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24"/>
      <c r="NB39" s="24"/>
      <c r="NC39" s="24"/>
      <c r="ND39" s="24"/>
      <c r="NE39" s="24"/>
      <c r="NF39" s="24"/>
      <c r="NG39" s="24"/>
      <c r="NH39" s="24"/>
      <c r="NI39" s="24"/>
      <c r="NJ39" s="24"/>
      <c r="NK39" s="24"/>
      <c r="NL39" s="24"/>
      <c r="NM39" s="24"/>
      <c r="NN39" s="24"/>
      <c r="NO39" s="24"/>
      <c r="NP39" s="24"/>
      <c r="NQ39" s="24"/>
      <c r="NR39" s="24"/>
      <c r="NS39" s="24"/>
      <c r="NT39" s="24"/>
      <c r="NU39" s="24"/>
      <c r="NV39" s="24"/>
      <c r="NW39" s="24"/>
      <c r="NX39" s="24"/>
      <c r="NY39" s="24"/>
      <c r="NZ39" s="24"/>
      <c r="OA39" s="24"/>
      <c r="OB39" s="24"/>
      <c r="OC39" s="24"/>
      <c r="OD39" s="24"/>
      <c r="OE39" s="24"/>
      <c r="OF39" s="24"/>
      <c r="OG39" s="24"/>
      <c r="OH39" s="24"/>
      <c r="OI39" s="24"/>
      <c r="OJ39" s="24"/>
      <c r="OK39" s="24"/>
      <c r="OL39" s="24"/>
      <c r="OM39" s="24"/>
      <c r="ON39" s="24"/>
      <c r="OO39" s="24"/>
      <c r="OP39" s="24"/>
      <c r="OQ39" s="24"/>
      <c r="OR39" s="24"/>
      <c r="OS39" s="24"/>
      <c r="OT39" s="24"/>
      <c r="OU39" s="24"/>
      <c r="OV39" s="24"/>
      <c r="OW39" s="24"/>
      <c r="OX39" s="24"/>
      <c r="OY39" s="24"/>
      <c r="OZ39" s="24"/>
      <c r="PA39" s="24"/>
      <c r="PB39" s="24"/>
      <c r="PC39" s="24"/>
      <c r="PD39" s="24"/>
      <c r="PE39" s="24"/>
      <c r="PF39" s="24"/>
      <c r="PG39" s="24"/>
      <c r="PH39" s="24"/>
      <c r="PI39" s="24"/>
      <c r="PJ39" s="24"/>
      <c r="PK39" s="24"/>
      <c r="PL39" s="24"/>
      <c r="PM39" s="24"/>
      <c r="PN39" s="24"/>
      <c r="PO39" s="24"/>
      <c r="PP39" s="24"/>
      <c r="PQ39" s="24"/>
      <c r="PR39" s="24"/>
      <c r="PS39" s="24"/>
      <c r="PT39" s="24"/>
      <c r="PU39" s="24"/>
      <c r="PV39" s="24"/>
      <c r="PW39" s="24"/>
      <c r="PX39" s="24"/>
      <c r="PY39" s="24"/>
      <c r="PZ39" s="24"/>
      <c r="QA39" s="24"/>
      <c r="QB39" s="24"/>
      <c r="QC39" s="24"/>
      <c r="QD39" s="24"/>
      <c r="QE39" s="24"/>
      <c r="QF39" s="24"/>
      <c r="QG39" s="24"/>
      <c r="QH39" s="24"/>
      <c r="QI39" s="24"/>
      <c r="QJ39" s="24"/>
      <c r="QK39" s="24"/>
      <c r="QL39" s="24"/>
      <c r="QM39" s="24"/>
      <c r="QN39" s="24"/>
      <c r="QO39" s="24"/>
      <c r="QP39" s="24"/>
      <c r="QQ39" s="24"/>
      <c r="QR39" s="24"/>
      <c r="QS39" s="24"/>
      <c r="QT39" s="24"/>
      <c r="QU39" s="24"/>
      <c r="QV39" s="24"/>
      <c r="QW39" s="24"/>
      <c r="QX39" s="24"/>
      <c r="QY39" s="24"/>
      <c r="QZ39" s="24"/>
      <c r="RA39" s="24"/>
      <c r="RB39" s="24"/>
      <c r="RC39" s="24"/>
      <c r="RD39" s="24"/>
      <c r="RE39" s="24"/>
      <c r="RF39" s="24"/>
      <c r="RG39" s="24"/>
      <c r="RH39" s="24"/>
      <c r="RI39" s="24"/>
      <c r="RJ39" s="24"/>
      <c r="RK39" s="24"/>
      <c r="RL39" s="24"/>
      <c r="RM39" s="24"/>
      <c r="RN39" s="24"/>
      <c r="RO39" s="24"/>
      <c r="RP39" s="24"/>
    </row>
    <row r="40" spans="1:484" s="12" customFormat="1" ht="24.95" customHeight="1" x14ac:dyDescent="0.25">
      <c r="A40" s="123">
        <v>0</v>
      </c>
      <c r="B40" s="142" t="s">
        <v>254</v>
      </c>
      <c r="C40" s="93" t="s">
        <v>107</v>
      </c>
      <c r="D40" s="93">
        <v>10</v>
      </c>
      <c r="E40" s="143" t="s">
        <v>184</v>
      </c>
      <c r="F40" s="145" t="s">
        <v>185</v>
      </c>
      <c r="G40" s="145" t="s">
        <v>20</v>
      </c>
      <c r="H40" s="144" t="s">
        <v>186</v>
      </c>
      <c r="I40" s="145" t="s">
        <v>250</v>
      </c>
      <c r="J40" s="146">
        <v>4</v>
      </c>
      <c r="K40" s="147" t="s">
        <v>200</v>
      </c>
      <c r="L40" s="93"/>
      <c r="M40" s="93" t="s">
        <v>189</v>
      </c>
      <c r="N40" s="94"/>
      <c r="O40" s="262" t="s">
        <v>190</v>
      </c>
      <c r="P40" s="263"/>
      <c r="Q40" s="264"/>
      <c r="R40" s="243">
        <v>0</v>
      </c>
      <c r="S40" s="244">
        <v>0</v>
      </c>
      <c r="T40" s="93">
        <f t="shared" si="0"/>
        <v>0</v>
      </c>
      <c r="U40" s="96"/>
      <c r="V40" s="24"/>
      <c r="W40" s="125"/>
      <c r="X40" s="24"/>
      <c r="Y40" s="125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</row>
    <row r="41" spans="1:484" s="12" customFormat="1" ht="24.95" customHeight="1" x14ac:dyDescent="0.25">
      <c r="A41" s="123">
        <v>0</v>
      </c>
      <c r="B41" s="142" t="s">
        <v>255</v>
      </c>
      <c r="C41" s="93" t="s">
        <v>108</v>
      </c>
      <c r="D41" s="93">
        <v>10</v>
      </c>
      <c r="E41" s="143" t="s">
        <v>184</v>
      </c>
      <c r="F41" s="145" t="s">
        <v>185</v>
      </c>
      <c r="G41" s="145" t="s">
        <v>20</v>
      </c>
      <c r="H41" s="144" t="s">
        <v>186</v>
      </c>
      <c r="I41" s="145"/>
      <c r="J41" s="146">
        <v>4</v>
      </c>
      <c r="K41" s="147" t="s">
        <v>256</v>
      </c>
      <c r="L41" s="93"/>
      <c r="M41" s="93" t="s">
        <v>189</v>
      </c>
      <c r="N41" s="94"/>
      <c r="O41" s="262" t="s">
        <v>257</v>
      </c>
      <c r="P41" s="263"/>
      <c r="Q41" s="264"/>
      <c r="R41" s="243">
        <v>0</v>
      </c>
      <c r="S41" s="244">
        <v>0</v>
      </c>
      <c r="T41" s="93">
        <f t="shared" si="0"/>
        <v>0</v>
      </c>
      <c r="U41" s="96"/>
      <c r="V41" s="24"/>
      <c r="W41" s="125"/>
      <c r="X41" s="24"/>
      <c r="Y41" s="125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/>
      <c r="FA41" s="24"/>
      <c r="FB41" s="24"/>
      <c r="FC41" s="24"/>
      <c r="FD41" s="24"/>
      <c r="FE41" s="24"/>
      <c r="FF41" s="24"/>
      <c r="FG41" s="24"/>
      <c r="FH41" s="24"/>
      <c r="FI41" s="24"/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  <c r="GF41" s="24"/>
      <c r="GG41" s="24"/>
      <c r="GH41" s="24"/>
      <c r="GI41" s="24"/>
      <c r="GJ41" s="24"/>
      <c r="GK41" s="24"/>
      <c r="GL41" s="24"/>
      <c r="GM41" s="24"/>
      <c r="GN41" s="24"/>
      <c r="GO41" s="24"/>
      <c r="GP41" s="24"/>
      <c r="GQ41" s="24"/>
      <c r="GR41" s="24"/>
      <c r="GS41" s="24"/>
      <c r="GT41" s="24"/>
      <c r="GU41" s="24"/>
      <c r="GV41" s="24"/>
      <c r="GW41" s="24"/>
      <c r="GX41" s="24"/>
      <c r="GY41" s="24"/>
      <c r="GZ41" s="24"/>
      <c r="HA41" s="24"/>
      <c r="HB41" s="24"/>
      <c r="HC41" s="24"/>
      <c r="HD41" s="24"/>
      <c r="HE41" s="24"/>
      <c r="HF41" s="24"/>
      <c r="HG41" s="24"/>
      <c r="HH41" s="24"/>
      <c r="HI41" s="24"/>
      <c r="HJ41" s="24"/>
      <c r="HK41" s="24"/>
      <c r="HL41" s="24"/>
      <c r="HM41" s="24"/>
      <c r="HN41" s="24"/>
      <c r="HO41" s="24"/>
      <c r="HP41" s="24"/>
      <c r="HQ41" s="24"/>
      <c r="HR41" s="24"/>
      <c r="HS41" s="24"/>
      <c r="HT41" s="24"/>
      <c r="HU41" s="24"/>
      <c r="HV41" s="24"/>
      <c r="HW41" s="24"/>
      <c r="HX41" s="24"/>
      <c r="HY41" s="24"/>
      <c r="HZ41" s="24"/>
      <c r="IA41" s="24"/>
      <c r="IB41" s="24"/>
      <c r="IC41" s="24"/>
      <c r="ID41" s="24"/>
      <c r="IE41" s="24"/>
      <c r="IF41" s="24"/>
      <c r="IG41" s="24"/>
      <c r="IH41" s="24"/>
      <c r="II41" s="24"/>
      <c r="IJ41" s="24"/>
      <c r="IK41" s="24"/>
      <c r="IL41" s="24"/>
      <c r="IM41" s="24"/>
      <c r="IN41" s="24"/>
      <c r="IO41" s="24"/>
      <c r="IP41" s="24"/>
      <c r="IQ41" s="24"/>
      <c r="IR41" s="24"/>
      <c r="IS41" s="24"/>
      <c r="IT41" s="24"/>
      <c r="IU41" s="24"/>
      <c r="IV41" s="24"/>
      <c r="IW41" s="24"/>
      <c r="IX41" s="24"/>
      <c r="IY41" s="24"/>
      <c r="IZ41" s="24"/>
      <c r="JA41" s="24"/>
      <c r="JB41" s="24"/>
      <c r="JC41" s="24"/>
      <c r="JD41" s="24"/>
      <c r="JE41" s="24"/>
      <c r="JF41" s="24"/>
      <c r="JG41" s="24"/>
      <c r="JH41" s="24"/>
      <c r="JI41" s="24"/>
      <c r="JJ41" s="24"/>
      <c r="JK41" s="24"/>
      <c r="JL41" s="24"/>
      <c r="JM41" s="24"/>
      <c r="JN41" s="24"/>
      <c r="JO41" s="24"/>
      <c r="JP41" s="24"/>
      <c r="JQ41" s="24"/>
      <c r="JR41" s="24"/>
      <c r="JS41" s="24"/>
      <c r="JT41" s="24"/>
      <c r="JU41" s="24"/>
      <c r="JV41" s="24"/>
      <c r="JW41" s="24"/>
      <c r="JX41" s="24"/>
      <c r="JY41" s="24"/>
      <c r="JZ41" s="24"/>
      <c r="KA41" s="24"/>
      <c r="KB41" s="24"/>
      <c r="KC41" s="24"/>
      <c r="KD41" s="24"/>
      <c r="KE41" s="24"/>
      <c r="KF41" s="24"/>
      <c r="KG41" s="24"/>
      <c r="KH41" s="24"/>
      <c r="KI41" s="24"/>
      <c r="KJ41" s="24"/>
      <c r="KK41" s="24"/>
      <c r="KL41" s="24"/>
      <c r="KM41" s="24"/>
      <c r="KN41" s="24"/>
      <c r="KO41" s="24"/>
      <c r="KP41" s="24"/>
      <c r="KQ41" s="24"/>
      <c r="KR41" s="24"/>
      <c r="KS41" s="24"/>
      <c r="KT41" s="24"/>
      <c r="KU41" s="24"/>
      <c r="KV41" s="24"/>
      <c r="KW41" s="24"/>
      <c r="KX41" s="24"/>
      <c r="KY41" s="24"/>
      <c r="KZ41" s="24"/>
      <c r="LA41" s="24"/>
      <c r="LB41" s="24"/>
      <c r="LC41" s="24"/>
      <c r="LD41" s="24"/>
      <c r="LE41" s="24"/>
      <c r="LF41" s="24"/>
      <c r="LG41" s="24"/>
      <c r="LH41" s="24"/>
      <c r="LI41" s="24"/>
      <c r="LJ41" s="24"/>
      <c r="LK41" s="24"/>
      <c r="LL41" s="24"/>
      <c r="LM41" s="24"/>
      <c r="LN41" s="24"/>
      <c r="LO41" s="24"/>
      <c r="LP41" s="24"/>
      <c r="LQ41" s="24"/>
      <c r="LR41" s="24"/>
      <c r="LS41" s="24"/>
      <c r="LT41" s="24"/>
      <c r="LU41" s="24"/>
      <c r="LV41" s="24"/>
      <c r="LW41" s="24"/>
      <c r="LX41" s="24"/>
      <c r="LY41" s="24"/>
      <c r="LZ41" s="24"/>
      <c r="MA41" s="24"/>
      <c r="MB41" s="24"/>
      <c r="MC41" s="24"/>
      <c r="MD41" s="24"/>
      <c r="ME41" s="24"/>
      <c r="MF41" s="24"/>
      <c r="MG41" s="24"/>
      <c r="MH41" s="24"/>
      <c r="MI41" s="24"/>
      <c r="MJ41" s="24"/>
      <c r="MK41" s="24"/>
      <c r="ML41" s="24"/>
      <c r="MM41" s="24"/>
      <c r="MN41" s="24"/>
      <c r="MO41" s="24"/>
      <c r="MP41" s="24"/>
      <c r="MQ41" s="24"/>
      <c r="MR41" s="24"/>
      <c r="MS41" s="24"/>
      <c r="MT41" s="24"/>
      <c r="MU41" s="24"/>
      <c r="MV41" s="24"/>
      <c r="MW41" s="24"/>
      <c r="MX41" s="24"/>
      <c r="MY41" s="24"/>
      <c r="MZ41" s="24"/>
      <c r="NA41" s="24"/>
      <c r="NB41" s="24"/>
      <c r="NC41" s="24"/>
      <c r="ND41" s="24"/>
      <c r="NE41" s="24"/>
      <c r="NF41" s="24"/>
      <c r="NG41" s="24"/>
      <c r="NH41" s="24"/>
      <c r="NI41" s="24"/>
      <c r="NJ41" s="24"/>
      <c r="NK41" s="24"/>
      <c r="NL41" s="24"/>
      <c r="NM41" s="24"/>
      <c r="NN41" s="24"/>
      <c r="NO41" s="24"/>
      <c r="NP41" s="24"/>
      <c r="NQ41" s="24"/>
      <c r="NR41" s="24"/>
      <c r="NS41" s="24"/>
      <c r="NT41" s="24"/>
      <c r="NU41" s="24"/>
      <c r="NV41" s="24"/>
      <c r="NW41" s="24"/>
      <c r="NX41" s="24"/>
      <c r="NY41" s="24"/>
      <c r="NZ41" s="24"/>
      <c r="OA41" s="24"/>
      <c r="OB41" s="24"/>
      <c r="OC41" s="24"/>
      <c r="OD41" s="24"/>
      <c r="OE41" s="24"/>
      <c r="OF41" s="24"/>
      <c r="OG41" s="24"/>
      <c r="OH41" s="24"/>
      <c r="OI41" s="24"/>
      <c r="OJ41" s="24"/>
      <c r="OK41" s="24"/>
      <c r="OL41" s="24"/>
      <c r="OM41" s="24"/>
      <c r="ON41" s="24"/>
      <c r="OO41" s="24"/>
      <c r="OP41" s="24"/>
      <c r="OQ41" s="24"/>
      <c r="OR41" s="24"/>
      <c r="OS41" s="24"/>
      <c r="OT41" s="24"/>
      <c r="OU41" s="24"/>
      <c r="OV41" s="24"/>
      <c r="OW41" s="24"/>
      <c r="OX41" s="24"/>
      <c r="OY41" s="24"/>
      <c r="OZ41" s="24"/>
      <c r="PA41" s="24"/>
      <c r="PB41" s="24"/>
      <c r="PC41" s="24"/>
      <c r="PD41" s="24"/>
      <c r="PE41" s="24"/>
      <c r="PF41" s="24"/>
      <c r="PG41" s="24"/>
      <c r="PH41" s="24"/>
      <c r="PI41" s="24"/>
      <c r="PJ41" s="24"/>
      <c r="PK41" s="24"/>
      <c r="PL41" s="24"/>
      <c r="PM41" s="24"/>
      <c r="PN41" s="24"/>
      <c r="PO41" s="24"/>
      <c r="PP41" s="24"/>
      <c r="PQ41" s="24"/>
      <c r="PR41" s="24"/>
      <c r="PS41" s="24"/>
      <c r="PT41" s="24"/>
      <c r="PU41" s="24"/>
      <c r="PV41" s="24"/>
      <c r="PW41" s="24"/>
      <c r="PX41" s="24"/>
      <c r="PY41" s="24"/>
      <c r="PZ41" s="24"/>
      <c r="QA41" s="24"/>
      <c r="QB41" s="24"/>
      <c r="QC41" s="24"/>
      <c r="QD41" s="24"/>
      <c r="QE41" s="24"/>
      <c r="QF41" s="24"/>
      <c r="QG41" s="24"/>
      <c r="QH41" s="24"/>
      <c r="QI41" s="24"/>
      <c r="QJ41" s="24"/>
      <c r="QK41" s="24"/>
      <c r="QL41" s="24"/>
      <c r="QM41" s="24"/>
      <c r="QN41" s="24"/>
      <c r="QO41" s="24"/>
      <c r="QP41" s="24"/>
      <c r="QQ41" s="24"/>
      <c r="QR41" s="24"/>
      <c r="QS41" s="24"/>
      <c r="QT41" s="24"/>
      <c r="QU41" s="24"/>
      <c r="QV41" s="24"/>
      <c r="QW41" s="24"/>
      <c r="QX41" s="24"/>
      <c r="QY41" s="24"/>
      <c r="QZ41" s="24"/>
      <c r="RA41" s="24"/>
      <c r="RB41" s="24"/>
      <c r="RC41" s="24"/>
      <c r="RD41" s="24"/>
      <c r="RE41" s="24"/>
      <c r="RF41" s="24"/>
      <c r="RG41" s="24"/>
      <c r="RH41" s="24"/>
      <c r="RI41" s="24"/>
      <c r="RJ41" s="24"/>
      <c r="RK41" s="24"/>
      <c r="RL41" s="24"/>
      <c r="RM41" s="24"/>
      <c r="RN41" s="24"/>
      <c r="RO41" s="24"/>
      <c r="RP41" s="24"/>
    </row>
    <row r="42" spans="1:484" s="12" customFormat="1" ht="24.95" customHeight="1" x14ac:dyDescent="0.25">
      <c r="A42" s="123">
        <v>0</v>
      </c>
      <c r="B42" s="142" t="s">
        <v>258</v>
      </c>
      <c r="C42" s="93" t="s">
        <v>107</v>
      </c>
      <c r="D42" s="93">
        <v>10</v>
      </c>
      <c r="E42" s="143" t="s">
        <v>184</v>
      </c>
      <c r="F42" s="145" t="s">
        <v>185</v>
      </c>
      <c r="G42" s="145" t="s">
        <v>20</v>
      </c>
      <c r="H42" s="144" t="s">
        <v>186</v>
      </c>
      <c r="I42" s="145"/>
      <c r="J42" s="146">
        <v>4</v>
      </c>
      <c r="K42" s="147" t="s">
        <v>256</v>
      </c>
      <c r="L42" s="93"/>
      <c r="M42" s="93" t="s">
        <v>189</v>
      </c>
      <c r="N42" s="94"/>
      <c r="O42" s="262" t="s">
        <v>257</v>
      </c>
      <c r="P42" s="263"/>
      <c r="Q42" s="264"/>
      <c r="R42" s="243">
        <v>0</v>
      </c>
      <c r="S42" s="244">
        <v>0</v>
      </c>
      <c r="T42" s="93">
        <f t="shared" si="0"/>
        <v>0</v>
      </c>
      <c r="U42" s="96"/>
      <c r="V42" s="24"/>
      <c r="W42" s="125"/>
      <c r="X42" s="24"/>
      <c r="Y42" s="125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  <c r="GJ42" s="24"/>
      <c r="GK42" s="24"/>
      <c r="GL42" s="24"/>
      <c r="GM42" s="24"/>
      <c r="GN42" s="24"/>
      <c r="GO42" s="24"/>
      <c r="GP42" s="24"/>
      <c r="GQ42" s="24"/>
      <c r="GR42" s="24"/>
      <c r="GS42" s="24"/>
      <c r="GT42" s="24"/>
      <c r="GU42" s="24"/>
      <c r="GV42" s="24"/>
      <c r="GW42" s="24"/>
      <c r="GX42" s="24"/>
      <c r="GY42" s="24"/>
      <c r="GZ42" s="24"/>
      <c r="HA42" s="24"/>
      <c r="HB42" s="24"/>
      <c r="HC42" s="24"/>
      <c r="HD42" s="24"/>
      <c r="HE42" s="24"/>
      <c r="HF42" s="24"/>
      <c r="HG42" s="24"/>
      <c r="HH42" s="24"/>
      <c r="HI42" s="24"/>
      <c r="HJ42" s="24"/>
      <c r="HK42" s="24"/>
      <c r="HL42" s="24"/>
      <c r="HM42" s="24"/>
      <c r="HN42" s="24"/>
      <c r="HO42" s="24"/>
      <c r="HP42" s="24"/>
      <c r="HQ42" s="24"/>
      <c r="HR42" s="24"/>
      <c r="HS42" s="24"/>
      <c r="HT42" s="24"/>
      <c r="HU42" s="24"/>
      <c r="HV42" s="24"/>
      <c r="HW42" s="24"/>
      <c r="HX42" s="24"/>
      <c r="HY42" s="24"/>
      <c r="HZ42" s="24"/>
      <c r="IA42" s="24"/>
      <c r="IB42" s="24"/>
      <c r="IC42" s="24"/>
      <c r="ID42" s="24"/>
      <c r="IE42" s="24"/>
      <c r="IF42" s="24"/>
      <c r="IG42" s="24"/>
      <c r="IH42" s="24"/>
      <c r="II42" s="24"/>
      <c r="IJ42" s="24"/>
      <c r="IK42" s="24"/>
      <c r="IL42" s="24"/>
      <c r="IM42" s="24"/>
      <c r="IN42" s="24"/>
      <c r="IO42" s="24"/>
      <c r="IP42" s="24"/>
      <c r="IQ42" s="24"/>
      <c r="IR42" s="24"/>
      <c r="IS42" s="24"/>
      <c r="IT42" s="24"/>
      <c r="IU42" s="24"/>
      <c r="IV42" s="24"/>
      <c r="IW42" s="24"/>
      <c r="IX42" s="24"/>
      <c r="IY42" s="24"/>
      <c r="IZ42" s="24"/>
      <c r="JA42" s="24"/>
      <c r="JB42" s="24"/>
      <c r="JC42" s="24"/>
      <c r="JD42" s="24"/>
      <c r="JE42" s="24"/>
      <c r="JF42" s="24"/>
      <c r="JG42" s="24"/>
      <c r="JH42" s="24"/>
      <c r="JI42" s="24"/>
      <c r="JJ42" s="24"/>
      <c r="JK42" s="24"/>
      <c r="JL42" s="24"/>
      <c r="JM42" s="24"/>
      <c r="JN42" s="24"/>
      <c r="JO42" s="24"/>
      <c r="JP42" s="24"/>
      <c r="JQ42" s="24"/>
      <c r="JR42" s="24"/>
      <c r="JS42" s="24"/>
      <c r="JT42" s="24"/>
      <c r="JU42" s="24"/>
      <c r="JV42" s="24"/>
      <c r="JW42" s="24"/>
      <c r="JX42" s="24"/>
      <c r="JY42" s="24"/>
      <c r="JZ42" s="24"/>
      <c r="KA42" s="24"/>
      <c r="KB42" s="24"/>
      <c r="KC42" s="24"/>
      <c r="KD42" s="24"/>
      <c r="KE42" s="24"/>
      <c r="KF42" s="24"/>
      <c r="KG42" s="24"/>
      <c r="KH42" s="24"/>
      <c r="KI42" s="24"/>
      <c r="KJ42" s="24"/>
      <c r="KK42" s="24"/>
      <c r="KL42" s="24"/>
      <c r="KM42" s="24"/>
      <c r="KN42" s="24"/>
      <c r="KO42" s="24"/>
      <c r="KP42" s="24"/>
      <c r="KQ42" s="24"/>
      <c r="KR42" s="24"/>
      <c r="KS42" s="24"/>
      <c r="KT42" s="24"/>
      <c r="KU42" s="24"/>
      <c r="KV42" s="24"/>
      <c r="KW42" s="24"/>
      <c r="KX42" s="24"/>
      <c r="KY42" s="24"/>
      <c r="KZ42" s="24"/>
      <c r="LA42" s="24"/>
      <c r="LB42" s="24"/>
      <c r="LC42" s="24"/>
      <c r="LD42" s="24"/>
      <c r="LE42" s="24"/>
      <c r="LF42" s="24"/>
      <c r="LG42" s="24"/>
      <c r="LH42" s="24"/>
      <c r="LI42" s="24"/>
      <c r="LJ42" s="24"/>
      <c r="LK42" s="24"/>
      <c r="LL42" s="24"/>
      <c r="LM42" s="24"/>
      <c r="LN42" s="24"/>
      <c r="LO42" s="24"/>
      <c r="LP42" s="24"/>
      <c r="LQ42" s="24"/>
      <c r="LR42" s="24"/>
      <c r="LS42" s="24"/>
      <c r="LT42" s="24"/>
      <c r="LU42" s="24"/>
      <c r="LV42" s="24"/>
      <c r="LW42" s="24"/>
      <c r="LX42" s="24"/>
      <c r="LY42" s="24"/>
      <c r="LZ42" s="24"/>
      <c r="MA42" s="24"/>
      <c r="MB42" s="24"/>
      <c r="MC42" s="24"/>
      <c r="MD42" s="24"/>
      <c r="ME42" s="24"/>
      <c r="MF42" s="24"/>
      <c r="MG42" s="24"/>
      <c r="MH42" s="24"/>
      <c r="MI42" s="24"/>
      <c r="MJ42" s="24"/>
      <c r="MK42" s="24"/>
      <c r="ML42" s="24"/>
      <c r="MM42" s="24"/>
      <c r="MN42" s="24"/>
      <c r="MO42" s="24"/>
      <c r="MP42" s="24"/>
      <c r="MQ42" s="24"/>
      <c r="MR42" s="24"/>
      <c r="MS42" s="24"/>
      <c r="MT42" s="24"/>
      <c r="MU42" s="24"/>
      <c r="MV42" s="24"/>
      <c r="MW42" s="24"/>
      <c r="MX42" s="24"/>
      <c r="MY42" s="24"/>
      <c r="MZ42" s="24"/>
      <c r="NA42" s="24"/>
      <c r="NB42" s="24"/>
      <c r="NC42" s="24"/>
      <c r="ND42" s="24"/>
      <c r="NE42" s="24"/>
      <c r="NF42" s="24"/>
      <c r="NG42" s="24"/>
      <c r="NH42" s="24"/>
      <c r="NI42" s="24"/>
      <c r="NJ42" s="24"/>
      <c r="NK42" s="24"/>
      <c r="NL42" s="24"/>
      <c r="NM42" s="24"/>
      <c r="NN42" s="24"/>
      <c r="NO42" s="24"/>
      <c r="NP42" s="24"/>
      <c r="NQ42" s="24"/>
      <c r="NR42" s="24"/>
      <c r="NS42" s="24"/>
      <c r="NT42" s="24"/>
      <c r="NU42" s="24"/>
      <c r="NV42" s="24"/>
      <c r="NW42" s="24"/>
      <c r="NX42" s="24"/>
      <c r="NY42" s="24"/>
      <c r="NZ42" s="24"/>
      <c r="OA42" s="24"/>
      <c r="OB42" s="24"/>
      <c r="OC42" s="24"/>
      <c r="OD42" s="24"/>
      <c r="OE42" s="24"/>
      <c r="OF42" s="24"/>
      <c r="OG42" s="24"/>
      <c r="OH42" s="24"/>
      <c r="OI42" s="24"/>
      <c r="OJ42" s="24"/>
      <c r="OK42" s="24"/>
      <c r="OL42" s="24"/>
      <c r="OM42" s="24"/>
      <c r="ON42" s="24"/>
      <c r="OO42" s="24"/>
      <c r="OP42" s="24"/>
      <c r="OQ42" s="24"/>
      <c r="OR42" s="24"/>
      <c r="OS42" s="24"/>
      <c r="OT42" s="24"/>
      <c r="OU42" s="24"/>
      <c r="OV42" s="24"/>
      <c r="OW42" s="24"/>
      <c r="OX42" s="24"/>
      <c r="OY42" s="24"/>
      <c r="OZ42" s="24"/>
      <c r="PA42" s="24"/>
      <c r="PB42" s="24"/>
      <c r="PC42" s="24"/>
      <c r="PD42" s="24"/>
      <c r="PE42" s="24"/>
      <c r="PF42" s="24"/>
      <c r="PG42" s="24"/>
      <c r="PH42" s="24"/>
      <c r="PI42" s="24"/>
      <c r="PJ42" s="24"/>
      <c r="PK42" s="24"/>
      <c r="PL42" s="24"/>
      <c r="PM42" s="24"/>
      <c r="PN42" s="24"/>
      <c r="PO42" s="24"/>
      <c r="PP42" s="24"/>
      <c r="PQ42" s="24"/>
      <c r="PR42" s="24"/>
      <c r="PS42" s="24"/>
      <c r="PT42" s="24"/>
      <c r="PU42" s="24"/>
      <c r="PV42" s="24"/>
      <c r="PW42" s="24"/>
      <c r="PX42" s="24"/>
      <c r="PY42" s="24"/>
      <c r="PZ42" s="24"/>
      <c r="QA42" s="24"/>
      <c r="QB42" s="24"/>
      <c r="QC42" s="24"/>
      <c r="QD42" s="24"/>
      <c r="QE42" s="24"/>
      <c r="QF42" s="24"/>
      <c r="QG42" s="24"/>
      <c r="QH42" s="24"/>
      <c r="QI42" s="24"/>
      <c r="QJ42" s="24"/>
      <c r="QK42" s="24"/>
      <c r="QL42" s="24"/>
      <c r="QM42" s="24"/>
      <c r="QN42" s="24"/>
      <c r="QO42" s="24"/>
      <c r="QP42" s="24"/>
      <c r="QQ42" s="24"/>
      <c r="QR42" s="24"/>
      <c r="QS42" s="24"/>
      <c r="QT42" s="24"/>
      <c r="QU42" s="24"/>
      <c r="QV42" s="24"/>
      <c r="QW42" s="24"/>
      <c r="QX42" s="24"/>
      <c r="QY42" s="24"/>
      <c r="QZ42" s="24"/>
      <c r="RA42" s="24"/>
      <c r="RB42" s="24"/>
      <c r="RC42" s="24"/>
      <c r="RD42" s="24"/>
      <c r="RE42" s="24"/>
      <c r="RF42" s="24"/>
      <c r="RG42" s="24"/>
      <c r="RH42" s="24"/>
      <c r="RI42" s="24"/>
      <c r="RJ42" s="24"/>
      <c r="RK42" s="24"/>
      <c r="RL42" s="24"/>
      <c r="RM42" s="24"/>
      <c r="RN42" s="24"/>
      <c r="RO42" s="24"/>
      <c r="RP42" s="24"/>
    </row>
    <row r="43" spans="1:484" s="12" customFormat="1" ht="24.95" customHeight="1" x14ac:dyDescent="0.25">
      <c r="A43" s="123"/>
      <c r="B43" s="142"/>
      <c r="C43" s="93"/>
      <c r="D43" s="93"/>
      <c r="E43" s="143"/>
      <c r="F43" s="145"/>
      <c r="G43" s="145"/>
      <c r="H43" s="144"/>
      <c r="I43" s="145"/>
      <c r="J43" s="146"/>
      <c r="K43" s="147"/>
      <c r="L43" s="93"/>
      <c r="M43" s="93"/>
      <c r="N43" s="94"/>
      <c r="O43" s="274" t="s">
        <v>24</v>
      </c>
      <c r="P43" s="275"/>
      <c r="Q43" s="276"/>
      <c r="R43" s="76">
        <f>SUM(R3:R42)</f>
        <v>0</v>
      </c>
      <c r="S43" s="77">
        <f>SUM(S3:S42)</f>
        <v>0</v>
      </c>
      <c r="T43" s="80">
        <f>SUM(T3:T42)</f>
        <v>0</v>
      </c>
      <c r="U43" s="96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/>
      <c r="FK43" s="24"/>
      <c r="FL43" s="24"/>
      <c r="FM43" s="24"/>
      <c r="FN43" s="24"/>
      <c r="FO43" s="24"/>
      <c r="FP43" s="24"/>
      <c r="FQ43" s="24"/>
      <c r="FR43" s="24"/>
      <c r="FS43" s="24"/>
      <c r="FT43" s="24"/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24"/>
      <c r="GF43" s="24"/>
      <c r="GG43" s="24"/>
      <c r="GH43" s="24"/>
      <c r="GI43" s="24"/>
      <c r="GJ43" s="24"/>
      <c r="GK43" s="24"/>
      <c r="GL43" s="24"/>
      <c r="GM43" s="24"/>
      <c r="GN43" s="24"/>
      <c r="GO43" s="24"/>
      <c r="GP43" s="24"/>
      <c r="GQ43" s="24"/>
      <c r="GR43" s="24"/>
      <c r="GS43" s="24"/>
      <c r="GT43" s="24"/>
      <c r="GU43" s="24"/>
      <c r="GV43" s="24"/>
      <c r="GW43" s="24"/>
      <c r="GX43" s="24"/>
      <c r="GY43" s="24"/>
      <c r="GZ43" s="24"/>
      <c r="HA43" s="24"/>
      <c r="HB43" s="24"/>
      <c r="HC43" s="24"/>
      <c r="HD43" s="24"/>
      <c r="HE43" s="24"/>
      <c r="HF43" s="24"/>
      <c r="HG43" s="24"/>
      <c r="HH43" s="24"/>
      <c r="HI43" s="24"/>
      <c r="HJ43" s="24"/>
      <c r="HK43" s="24"/>
      <c r="HL43" s="24"/>
      <c r="HM43" s="24"/>
      <c r="HN43" s="24"/>
      <c r="HO43" s="24"/>
      <c r="HP43" s="24"/>
      <c r="HQ43" s="24"/>
      <c r="HR43" s="24"/>
      <c r="HS43" s="24"/>
      <c r="HT43" s="24"/>
      <c r="HU43" s="24"/>
      <c r="HV43" s="24"/>
      <c r="HW43" s="24"/>
      <c r="HX43" s="24"/>
      <c r="HY43" s="24"/>
      <c r="HZ43" s="24"/>
      <c r="IA43" s="24"/>
      <c r="IB43" s="24"/>
      <c r="IC43" s="24"/>
      <c r="ID43" s="24"/>
      <c r="IE43" s="24"/>
      <c r="IF43" s="24"/>
      <c r="IG43" s="24"/>
      <c r="IH43" s="24"/>
      <c r="II43" s="24"/>
      <c r="IJ43" s="24"/>
      <c r="IK43" s="24"/>
      <c r="IL43" s="24"/>
      <c r="IM43" s="24"/>
      <c r="IN43" s="24"/>
      <c r="IO43" s="24"/>
      <c r="IP43" s="24"/>
      <c r="IQ43" s="24"/>
      <c r="IR43" s="24"/>
      <c r="IS43" s="24"/>
      <c r="IT43" s="24"/>
      <c r="IU43" s="24"/>
      <c r="IV43" s="24"/>
      <c r="IW43" s="24"/>
      <c r="IX43" s="24"/>
      <c r="IY43" s="24"/>
      <c r="IZ43" s="24"/>
      <c r="JA43" s="24"/>
      <c r="JB43" s="24"/>
      <c r="JC43" s="24"/>
      <c r="JD43" s="24"/>
      <c r="JE43" s="24"/>
      <c r="JF43" s="24"/>
      <c r="JG43" s="24"/>
      <c r="JH43" s="24"/>
      <c r="JI43" s="24"/>
      <c r="JJ43" s="24"/>
      <c r="JK43" s="24"/>
      <c r="JL43" s="24"/>
      <c r="JM43" s="24"/>
      <c r="JN43" s="24"/>
      <c r="JO43" s="24"/>
      <c r="JP43" s="24"/>
      <c r="JQ43" s="24"/>
      <c r="JR43" s="24"/>
      <c r="JS43" s="24"/>
      <c r="JT43" s="24"/>
      <c r="JU43" s="24"/>
      <c r="JV43" s="24"/>
      <c r="JW43" s="24"/>
      <c r="JX43" s="24"/>
      <c r="JY43" s="24"/>
      <c r="JZ43" s="24"/>
      <c r="KA43" s="24"/>
      <c r="KB43" s="24"/>
      <c r="KC43" s="24"/>
      <c r="KD43" s="24"/>
      <c r="KE43" s="24"/>
      <c r="KF43" s="24"/>
      <c r="KG43" s="24"/>
      <c r="KH43" s="24"/>
      <c r="KI43" s="24"/>
      <c r="KJ43" s="24"/>
      <c r="KK43" s="24"/>
      <c r="KL43" s="24"/>
      <c r="KM43" s="24"/>
      <c r="KN43" s="24"/>
      <c r="KO43" s="24"/>
      <c r="KP43" s="24"/>
      <c r="KQ43" s="24"/>
      <c r="KR43" s="24"/>
      <c r="KS43" s="24"/>
      <c r="KT43" s="24"/>
      <c r="KU43" s="24"/>
      <c r="KV43" s="24"/>
      <c r="KW43" s="24"/>
      <c r="KX43" s="24"/>
      <c r="KY43" s="24"/>
      <c r="KZ43" s="24"/>
      <c r="LA43" s="24"/>
      <c r="LB43" s="24"/>
      <c r="LC43" s="24"/>
      <c r="LD43" s="24"/>
      <c r="LE43" s="24"/>
      <c r="LF43" s="24"/>
      <c r="LG43" s="24"/>
      <c r="LH43" s="24"/>
      <c r="LI43" s="24"/>
      <c r="LJ43" s="24"/>
      <c r="LK43" s="24"/>
      <c r="LL43" s="24"/>
      <c r="LM43" s="24"/>
      <c r="LN43" s="24"/>
      <c r="LO43" s="24"/>
      <c r="LP43" s="24"/>
      <c r="LQ43" s="24"/>
      <c r="LR43" s="24"/>
      <c r="LS43" s="24"/>
      <c r="LT43" s="24"/>
      <c r="LU43" s="24"/>
      <c r="LV43" s="24"/>
      <c r="LW43" s="24"/>
      <c r="LX43" s="24"/>
      <c r="LY43" s="24"/>
      <c r="LZ43" s="24"/>
      <c r="MA43" s="24"/>
      <c r="MB43" s="24"/>
      <c r="MC43" s="24"/>
      <c r="MD43" s="24"/>
      <c r="ME43" s="24"/>
      <c r="MF43" s="24"/>
      <c r="MG43" s="24"/>
      <c r="MH43" s="24"/>
      <c r="MI43" s="24"/>
      <c r="MJ43" s="24"/>
      <c r="MK43" s="24"/>
      <c r="ML43" s="24"/>
      <c r="MM43" s="24"/>
      <c r="MN43" s="24"/>
      <c r="MO43" s="24"/>
      <c r="MP43" s="24"/>
      <c r="MQ43" s="24"/>
      <c r="MR43" s="24"/>
      <c r="MS43" s="24"/>
      <c r="MT43" s="24"/>
      <c r="MU43" s="24"/>
      <c r="MV43" s="24"/>
      <c r="MW43" s="24"/>
      <c r="MX43" s="24"/>
      <c r="MY43" s="24"/>
      <c r="MZ43" s="24"/>
      <c r="NA43" s="24"/>
      <c r="NB43" s="24"/>
      <c r="NC43" s="24"/>
      <c r="ND43" s="24"/>
      <c r="NE43" s="24"/>
      <c r="NF43" s="24"/>
      <c r="NG43" s="24"/>
      <c r="NH43" s="24"/>
      <c r="NI43" s="24"/>
      <c r="NJ43" s="24"/>
      <c r="NK43" s="24"/>
      <c r="NL43" s="24"/>
      <c r="NM43" s="24"/>
      <c r="NN43" s="24"/>
      <c r="NO43" s="24"/>
      <c r="NP43" s="24"/>
      <c r="NQ43" s="24"/>
      <c r="NR43" s="24"/>
      <c r="NS43" s="24"/>
      <c r="NT43" s="24"/>
      <c r="NU43" s="24"/>
      <c r="NV43" s="24"/>
      <c r="NW43" s="24"/>
      <c r="NX43" s="24"/>
      <c r="NY43" s="24"/>
      <c r="NZ43" s="24"/>
      <c r="OA43" s="24"/>
      <c r="OB43" s="24"/>
      <c r="OC43" s="24"/>
      <c r="OD43" s="24"/>
      <c r="OE43" s="24"/>
      <c r="OF43" s="24"/>
      <c r="OG43" s="24"/>
      <c r="OH43" s="24"/>
      <c r="OI43" s="24"/>
      <c r="OJ43" s="24"/>
      <c r="OK43" s="24"/>
      <c r="OL43" s="24"/>
      <c r="OM43" s="24"/>
      <c r="ON43" s="24"/>
      <c r="OO43" s="24"/>
      <c r="OP43" s="24"/>
      <c r="OQ43" s="24"/>
      <c r="OR43" s="24"/>
      <c r="OS43" s="24"/>
      <c r="OT43" s="24"/>
      <c r="OU43" s="24"/>
      <c r="OV43" s="24"/>
      <c r="OW43" s="24"/>
      <c r="OX43" s="24"/>
      <c r="OY43" s="24"/>
      <c r="OZ43" s="24"/>
      <c r="PA43" s="24"/>
      <c r="PB43" s="24"/>
      <c r="PC43" s="24"/>
      <c r="PD43" s="24"/>
      <c r="PE43" s="24"/>
      <c r="PF43" s="24"/>
      <c r="PG43" s="24"/>
      <c r="PH43" s="24"/>
      <c r="PI43" s="24"/>
      <c r="PJ43" s="24"/>
      <c r="PK43" s="24"/>
      <c r="PL43" s="24"/>
      <c r="PM43" s="24"/>
      <c r="PN43" s="24"/>
      <c r="PO43" s="24"/>
      <c r="PP43" s="24"/>
      <c r="PQ43" s="24"/>
      <c r="PR43" s="24"/>
      <c r="PS43" s="24"/>
      <c r="PT43" s="24"/>
      <c r="PU43" s="24"/>
      <c r="PV43" s="24"/>
      <c r="PW43" s="24"/>
      <c r="PX43" s="24"/>
      <c r="PY43" s="24"/>
      <c r="PZ43" s="24"/>
      <c r="QA43" s="24"/>
      <c r="QB43" s="24"/>
      <c r="QC43" s="24"/>
      <c r="QD43" s="24"/>
      <c r="QE43" s="24"/>
      <c r="QF43" s="24"/>
      <c r="QG43" s="24"/>
      <c r="QH43" s="24"/>
      <c r="QI43" s="24"/>
      <c r="QJ43" s="24"/>
      <c r="QK43" s="24"/>
      <c r="QL43" s="24"/>
      <c r="QM43" s="24"/>
      <c r="QN43" s="24"/>
      <c r="QO43" s="24"/>
      <c r="QP43" s="24"/>
      <c r="QQ43" s="24"/>
      <c r="QR43" s="24"/>
      <c r="QS43" s="24"/>
      <c r="QT43" s="24"/>
      <c r="QU43" s="24"/>
      <c r="QV43" s="24"/>
      <c r="QW43" s="24"/>
      <c r="QX43" s="24"/>
      <c r="QY43" s="24"/>
      <c r="QZ43" s="24"/>
      <c r="RA43" s="24"/>
      <c r="RB43" s="24"/>
      <c r="RC43" s="24"/>
      <c r="RD43" s="24"/>
      <c r="RE43" s="24"/>
      <c r="RF43" s="24"/>
      <c r="RG43" s="24"/>
      <c r="RH43" s="24"/>
      <c r="RI43" s="24"/>
      <c r="RJ43" s="24"/>
      <c r="RK43" s="24"/>
      <c r="RL43" s="24"/>
      <c r="RM43" s="24"/>
      <c r="RN43" s="24"/>
      <c r="RO43" s="24"/>
      <c r="RP43" s="24"/>
    </row>
    <row r="44" spans="1:484" s="12" customFormat="1" ht="24.95" customHeight="1" x14ac:dyDescent="0.25">
      <c r="A44" s="123"/>
      <c r="B44" s="142"/>
      <c r="C44" s="93"/>
      <c r="D44" s="93"/>
      <c r="E44" s="143"/>
      <c r="F44" s="145"/>
      <c r="G44" s="145"/>
      <c r="H44" s="144"/>
      <c r="I44" s="145"/>
      <c r="J44" s="146"/>
      <c r="K44" s="147"/>
      <c r="L44" s="93"/>
      <c r="M44" s="93"/>
      <c r="N44" s="94"/>
      <c r="O44" s="262"/>
      <c r="P44" s="263"/>
      <c r="Q44" s="264"/>
      <c r="R44" s="8"/>
      <c r="S44" s="13"/>
      <c r="T44" s="13"/>
      <c r="U44" s="96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  <c r="HK44" s="24"/>
      <c r="HL44" s="24"/>
      <c r="HM44" s="24"/>
      <c r="HN44" s="24"/>
      <c r="HO44" s="24"/>
      <c r="HP44" s="24"/>
      <c r="HQ44" s="24"/>
      <c r="HR44" s="24"/>
      <c r="HS44" s="24"/>
      <c r="HT44" s="24"/>
      <c r="HU44" s="24"/>
      <c r="HV44" s="24"/>
      <c r="HW44" s="24"/>
      <c r="HX44" s="24"/>
      <c r="HY44" s="24"/>
      <c r="HZ44" s="24"/>
      <c r="IA44" s="24"/>
      <c r="IB44" s="24"/>
      <c r="IC44" s="24"/>
      <c r="ID44" s="24"/>
      <c r="IE44" s="24"/>
      <c r="IF44" s="24"/>
      <c r="IG44" s="24"/>
      <c r="IH44" s="24"/>
      <c r="II44" s="24"/>
      <c r="IJ44" s="24"/>
      <c r="IK44" s="24"/>
      <c r="IL44" s="24"/>
      <c r="IM44" s="24"/>
      <c r="IN44" s="24"/>
      <c r="IO44" s="24"/>
      <c r="IP44" s="24"/>
      <c r="IQ44" s="24"/>
      <c r="IR44" s="24"/>
      <c r="IS44" s="24"/>
      <c r="IT44" s="24"/>
      <c r="IU44" s="24"/>
      <c r="IV44" s="24"/>
      <c r="IW44" s="24"/>
      <c r="IX44" s="24"/>
      <c r="IY44" s="24"/>
      <c r="IZ44" s="24"/>
      <c r="JA44" s="24"/>
      <c r="JB44" s="24"/>
      <c r="JC44" s="24"/>
      <c r="JD44" s="24"/>
      <c r="JE44" s="24"/>
      <c r="JF44" s="24"/>
      <c r="JG44" s="24"/>
      <c r="JH44" s="24"/>
      <c r="JI44" s="24"/>
      <c r="JJ44" s="24"/>
      <c r="JK44" s="24"/>
      <c r="JL44" s="24"/>
      <c r="JM44" s="24"/>
      <c r="JN44" s="24"/>
      <c r="JO44" s="24"/>
      <c r="JP44" s="24"/>
      <c r="JQ44" s="24"/>
      <c r="JR44" s="24"/>
      <c r="JS44" s="24"/>
      <c r="JT44" s="24"/>
      <c r="JU44" s="24"/>
      <c r="JV44" s="24"/>
      <c r="JW44" s="24"/>
      <c r="JX44" s="24"/>
      <c r="JY44" s="24"/>
      <c r="JZ44" s="24"/>
      <c r="KA44" s="24"/>
      <c r="KB44" s="24"/>
      <c r="KC44" s="24"/>
      <c r="KD44" s="24"/>
      <c r="KE44" s="24"/>
      <c r="KF44" s="24"/>
      <c r="KG44" s="24"/>
      <c r="KH44" s="24"/>
      <c r="KI44" s="24"/>
      <c r="KJ44" s="24"/>
      <c r="KK44" s="24"/>
      <c r="KL44" s="24"/>
      <c r="KM44" s="24"/>
      <c r="KN44" s="24"/>
      <c r="KO44" s="24"/>
      <c r="KP44" s="24"/>
      <c r="KQ44" s="24"/>
      <c r="KR44" s="24"/>
      <c r="KS44" s="24"/>
      <c r="KT44" s="24"/>
      <c r="KU44" s="24"/>
      <c r="KV44" s="24"/>
      <c r="KW44" s="24"/>
      <c r="KX44" s="24"/>
      <c r="KY44" s="24"/>
      <c r="KZ44" s="24"/>
      <c r="LA44" s="24"/>
      <c r="LB44" s="24"/>
      <c r="LC44" s="24"/>
      <c r="LD44" s="24"/>
      <c r="LE44" s="24"/>
      <c r="LF44" s="24"/>
      <c r="LG44" s="24"/>
      <c r="LH44" s="24"/>
      <c r="LI44" s="24"/>
      <c r="LJ44" s="24"/>
      <c r="LK44" s="24"/>
      <c r="LL44" s="24"/>
      <c r="LM44" s="24"/>
      <c r="LN44" s="24"/>
      <c r="LO44" s="24"/>
      <c r="LP44" s="24"/>
      <c r="LQ44" s="24"/>
      <c r="LR44" s="24"/>
      <c r="LS44" s="24"/>
      <c r="LT44" s="24"/>
      <c r="LU44" s="24"/>
      <c r="LV44" s="24"/>
      <c r="LW44" s="24"/>
      <c r="LX44" s="24"/>
      <c r="LY44" s="24"/>
      <c r="LZ44" s="24"/>
      <c r="MA44" s="24"/>
      <c r="MB44" s="24"/>
      <c r="MC44" s="24"/>
      <c r="MD44" s="24"/>
      <c r="ME44" s="24"/>
      <c r="MF44" s="24"/>
      <c r="MG44" s="24"/>
      <c r="MH44" s="24"/>
      <c r="MI44" s="24"/>
      <c r="MJ44" s="24"/>
      <c r="MK44" s="24"/>
      <c r="ML44" s="24"/>
      <c r="MM44" s="24"/>
      <c r="MN44" s="24"/>
      <c r="MO44" s="24"/>
      <c r="MP44" s="24"/>
      <c r="MQ44" s="24"/>
      <c r="MR44" s="24"/>
      <c r="MS44" s="24"/>
      <c r="MT44" s="24"/>
      <c r="MU44" s="24"/>
      <c r="MV44" s="24"/>
      <c r="MW44" s="24"/>
      <c r="MX44" s="24"/>
      <c r="MY44" s="24"/>
      <c r="MZ44" s="24"/>
      <c r="NA44" s="24"/>
      <c r="NB44" s="24"/>
      <c r="NC44" s="24"/>
      <c r="ND44" s="24"/>
      <c r="NE44" s="24"/>
      <c r="NF44" s="24"/>
      <c r="NG44" s="24"/>
      <c r="NH44" s="24"/>
      <c r="NI44" s="24"/>
      <c r="NJ44" s="24"/>
      <c r="NK44" s="24"/>
      <c r="NL44" s="24"/>
      <c r="NM44" s="24"/>
      <c r="NN44" s="24"/>
      <c r="NO44" s="24"/>
      <c r="NP44" s="24"/>
      <c r="NQ44" s="24"/>
      <c r="NR44" s="24"/>
      <c r="NS44" s="24"/>
      <c r="NT44" s="24"/>
      <c r="NU44" s="24"/>
      <c r="NV44" s="24"/>
      <c r="NW44" s="24"/>
      <c r="NX44" s="24"/>
      <c r="NY44" s="24"/>
      <c r="NZ44" s="24"/>
      <c r="OA44" s="24"/>
      <c r="OB44" s="24"/>
      <c r="OC44" s="24"/>
      <c r="OD44" s="24"/>
      <c r="OE44" s="24"/>
      <c r="OF44" s="24"/>
      <c r="OG44" s="24"/>
      <c r="OH44" s="24"/>
      <c r="OI44" s="24"/>
      <c r="OJ44" s="24"/>
      <c r="OK44" s="24"/>
      <c r="OL44" s="24"/>
      <c r="OM44" s="24"/>
      <c r="ON44" s="24"/>
      <c r="OO44" s="24"/>
      <c r="OP44" s="24"/>
      <c r="OQ44" s="24"/>
      <c r="OR44" s="24"/>
      <c r="OS44" s="24"/>
      <c r="OT44" s="24"/>
      <c r="OU44" s="24"/>
      <c r="OV44" s="24"/>
      <c r="OW44" s="24"/>
      <c r="OX44" s="24"/>
      <c r="OY44" s="24"/>
      <c r="OZ44" s="24"/>
      <c r="PA44" s="24"/>
      <c r="PB44" s="24"/>
      <c r="PC44" s="24"/>
      <c r="PD44" s="24"/>
      <c r="PE44" s="24"/>
      <c r="PF44" s="24"/>
      <c r="PG44" s="24"/>
      <c r="PH44" s="24"/>
      <c r="PI44" s="24"/>
      <c r="PJ44" s="24"/>
      <c r="PK44" s="24"/>
      <c r="PL44" s="24"/>
      <c r="PM44" s="24"/>
      <c r="PN44" s="24"/>
      <c r="PO44" s="24"/>
      <c r="PP44" s="24"/>
      <c r="PQ44" s="24"/>
      <c r="PR44" s="24"/>
      <c r="PS44" s="24"/>
      <c r="PT44" s="24"/>
      <c r="PU44" s="24"/>
      <c r="PV44" s="24"/>
      <c r="PW44" s="24"/>
      <c r="PX44" s="24"/>
      <c r="PY44" s="24"/>
      <c r="PZ44" s="24"/>
      <c r="QA44" s="24"/>
      <c r="QB44" s="24"/>
      <c r="QC44" s="24"/>
      <c r="QD44" s="24"/>
      <c r="QE44" s="24"/>
      <c r="QF44" s="24"/>
      <c r="QG44" s="24"/>
      <c r="QH44" s="24"/>
      <c r="QI44" s="24"/>
      <c r="QJ44" s="24"/>
      <c r="QK44" s="24"/>
      <c r="QL44" s="24"/>
      <c r="QM44" s="24"/>
      <c r="QN44" s="24"/>
      <c r="QO44" s="24"/>
      <c r="QP44" s="24"/>
      <c r="QQ44" s="24"/>
      <c r="QR44" s="24"/>
      <c r="QS44" s="24"/>
      <c r="QT44" s="24"/>
      <c r="QU44" s="24"/>
      <c r="QV44" s="24"/>
      <c r="QW44" s="24"/>
      <c r="QX44" s="24"/>
      <c r="QY44" s="24"/>
      <c r="QZ44" s="24"/>
      <c r="RA44" s="24"/>
      <c r="RB44" s="24"/>
      <c r="RC44" s="24"/>
      <c r="RD44" s="24"/>
      <c r="RE44" s="24"/>
      <c r="RF44" s="24"/>
      <c r="RG44" s="24"/>
      <c r="RH44" s="24"/>
      <c r="RI44" s="24"/>
      <c r="RJ44" s="24"/>
      <c r="RK44" s="24"/>
      <c r="RL44" s="24"/>
      <c r="RM44" s="24"/>
      <c r="RN44" s="24"/>
      <c r="RO44" s="24"/>
      <c r="RP44" s="24"/>
    </row>
    <row r="45" spans="1:484" s="12" customFormat="1" ht="24.95" customHeight="1" x14ac:dyDescent="0.25">
      <c r="A45" s="123"/>
      <c r="B45" s="142"/>
      <c r="C45" s="93"/>
      <c r="D45" s="93"/>
      <c r="E45" s="143"/>
      <c r="F45" s="145"/>
      <c r="G45" s="145"/>
      <c r="H45" s="144"/>
      <c r="I45" s="145"/>
      <c r="J45" s="146"/>
      <c r="K45" s="147"/>
      <c r="L45" s="93"/>
      <c r="M45" s="93"/>
      <c r="N45" s="94"/>
      <c r="O45" s="262"/>
      <c r="P45" s="263"/>
      <c r="Q45" s="264"/>
      <c r="R45" s="8"/>
      <c r="S45" s="13"/>
      <c r="T45" s="13"/>
      <c r="U45" s="96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  <c r="HK45" s="24"/>
      <c r="HL45" s="24"/>
      <c r="HM45" s="24"/>
      <c r="HN45" s="24"/>
      <c r="HO45" s="24"/>
      <c r="HP45" s="24"/>
      <c r="HQ45" s="24"/>
      <c r="HR45" s="24"/>
      <c r="HS45" s="24"/>
      <c r="HT45" s="24"/>
      <c r="HU45" s="24"/>
      <c r="HV45" s="24"/>
      <c r="HW45" s="24"/>
      <c r="HX45" s="24"/>
      <c r="HY45" s="24"/>
      <c r="HZ45" s="24"/>
      <c r="IA45" s="24"/>
      <c r="IB45" s="24"/>
      <c r="IC45" s="24"/>
      <c r="ID45" s="24"/>
      <c r="IE45" s="24"/>
      <c r="IF45" s="24"/>
      <c r="IG45" s="24"/>
      <c r="IH45" s="24"/>
      <c r="II45" s="24"/>
      <c r="IJ45" s="24"/>
      <c r="IK45" s="24"/>
      <c r="IL45" s="24"/>
      <c r="IM45" s="24"/>
      <c r="IN45" s="24"/>
      <c r="IO45" s="24"/>
      <c r="IP45" s="24"/>
      <c r="IQ45" s="24"/>
      <c r="IR45" s="24"/>
      <c r="IS45" s="24"/>
      <c r="IT45" s="24"/>
      <c r="IU45" s="24"/>
      <c r="IV45" s="24"/>
      <c r="IW45" s="24"/>
      <c r="IX45" s="24"/>
      <c r="IY45" s="24"/>
      <c r="IZ45" s="24"/>
      <c r="JA45" s="24"/>
      <c r="JB45" s="24"/>
      <c r="JC45" s="24"/>
      <c r="JD45" s="24"/>
      <c r="JE45" s="24"/>
      <c r="JF45" s="24"/>
      <c r="JG45" s="24"/>
      <c r="JH45" s="24"/>
      <c r="JI45" s="24"/>
      <c r="JJ45" s="24"/>
      <c r="JK45" s="24"/>
      <c r="JL45" s="24"/>
      <c r="JM45" s="24"/>
      <c r="JN45" s="24"/>
      <c r="JO45" s="24"/>
      <c r="JP45" s="24"/>
      <c r="JQ45" s="24"/>
      <c r="JR45" s="24"/>
      <c r="JS45" s="24"/>
      <c r="JT45" s="24"/>
      <c r="JU45" s="24"/>
      <c r="JV45" s="24"/>
      <c r="JW45" s="24"/>
      <c r="JX45" s="24"/>
      <c r="JY45" s="24"/>
      <c r="JZ45" s="24"/>
      <c r="KA45" s="24"/>
      <c r="KB45" s="24"/>
      <c r="KC45" s="24"/>
      <c r="KD45" s="24"/>
      <c r="KE45" s="24"/>
      <c r="KF45" s="24"/>
      <c r="KG45" s="24"/>
      <c r="KH45" s="24"/>
      <c r="KI45" s="24"/>
      <c r="KJ45" s="24"/>
      <c r="KK45" s="24"/>
      <c r="KL45" s="24"/>
      <c r="KM45" s="24"/>
      <c r="KN45" s="24"/>
      <c r="KO45" s="24"/>
      <c r="KP45" s="24"/>
      <c r="KQ45" s="24"/>
      <c r="KR45" s="24"/>
      <c r="KS45" s="24"/>
      <c r="KT45" s="24"/>
      <c r="KU45" s="24"/>
      <c r="KV45" s="24"/>
      <c r="KW45" s="24"/>
      <c r="KX45" s="24"/>
      <c r="KY45" s="24"/>
      <c r="KZ45" s="24"/>
      <c r="LA45" s="24"/>
      <c r="LB45" s="24"/>
      <c r="LC45" s="24"/>
      <c r="LD45" s="24"/>
      <c r="LE45" s="24"/>
      <c r="LF45" s="24"/>
      <c r="LG45" s="24"/>
      <c r="LH45" s="24"/>
      <c r="LI45" s="24"/>
      <c r="LJ45" s="24"/>
      <c r="LK45" s="24"/>
      <c r="LL45" s="24"/>
      <c r="LM45" s="24"/>
      <c r="LN45" s="24"/>
      <c r="LO45" s="24"/>
      <c r="LP45" s="24"/>
      <c r="LQ45" s="24"/>
      <c r="LR45" s="24"/>
      <c r="LS45" s="24"/>
      <c r="LT45" s="24"/>
      <c r="LU45" s="24"/>
      <c r="LV45" s="24"/>
      <c r="LW45" s="24"/>
      <c r="LX45" s="24"/>
      <c r="LY45" s="24"/>
      <c r="LZ45" s="24"/>
      <c r="MA45" s="24"/>
      <c r="MB45" s="24"/>
      <c r="MC45" s="24"/>
      <c r="MD45" s="24"/>
      <c r="ME45" s="24"/>
      <c r="MF45" s="24"/>
      <c r="MG45" s="24"/>
      <c r="MH45" s="24"/>
      <c r="MI45" s="24"/>
      <c r="MJ45" s="24"/>
      <c r="MK45" s="24"/>
      <c r="ML45" s="24"/>
      <c r="MM45" s="24"/>
      <c r="MN45" s="24"/>
      <c r="MO45" s="24"/>
      <c r="MP45" s="24"/>
      <c r="MQ45" s="24"/>
      <c r="MR45" s="24"/>
      <c r="MS45" s="24"/>
      <c r="MT45" s="24"/>
      <c r="MU45" s="24"/>
      <c r="MV45" s="24"/>
      <c r="MW45" s="24"/>
      <c r="MX45" s="24"/>
      <c r="MY45" s="24"/>
      <c r="MZ45" s="24"/>
      <c r="NA45" s="24"/>
      <c r="NB45" s="24"/>
      <c r="NC45" s="24"/>
      <c r="ND45" s="24"/>
      <c r="NE45" s="24"/>
      <c r="NF45" s="24"/>
      <c r="NG45" s="24"/>
      <c r="NH45" s="24"/>
      <c r="NI45" s="24"/>
      <c r="NJ45" s="24"/>
      <c r="NK45" s="24"/>
      <c r="NL45" s="24"/>
      <c r="NM45" s="24"/>
      <c r="NN45" s="24"/>
      <c r="NO45" s="24"/>
      <c r="NP45" s="24"/>
      <c r="NQ45" s="24"/>
      <c r="NR45" s="24"/>
      <c r="NS45" s="24"/>
      <c r="NT45" s="24"/>
      <c r="NU45" s="24"/>
      <c r="NV45" s="24"/>
      <c r="NW45" s="24"/>
      <c r="NX45" s="24"/>
      <c r="NY45" s="24"/>
      <c r="NZ45" s="24"/>
      <c r="OA45" s="24"/>
      <c r="OB45" s="24"/>
      <c r="OC45" s="24"/>
      <c r="OD45" s="24"/>
      <c r="OE45" s="24"/>
      <c r="OF45" s="24"/>
      <c r="OG45" s="24"/>
      <c r="OH45" s="24"/>
      <c r="OI45" s="24"/>
      <c r="OJ45" s="24"/>
      <c r="OK45" s="24"/>
      <c r="OL45" s="24"/>
      <c r="OM45" s="24"/>
      <c r="ON45" s="24"/>
      <c r="OO45" s="24"/>
      <c r="OP45" s="24"/>
      <c r="OQ45" s="24"/>
      <c r="OR45" s="24"/>
      <c r="OS45" s="24"/>
      <c r="OT45" s="24"/>
      <c r="OU45" s="24"/>
      <c r="OV45" s="24"/>
      <c r="OW45" s="24"/>
      <c r="OX45" s="24"/>
      <c r="OY45" s="24"/>
      <c r="OZ45" s="24"/>
      <c r="PA45" s="24"/>
      <c r="PB45" s="24"/>
      <c r="PC45" s="24"/>
      <c r="PD45" s="24"/>
      <c r="PE45" s="24"/>
      <c r="PF45" s="24"/>
      <c r="PG45" s="24"/>
      <c r="PH45" s="24"/>
      <c r="PI45" s="24"/>
      <c r="PJ45" s="24"/>
      <c r="PK45" s="24"/>
      <c r="PL45" s="24"/>
      <c r="PM45" s="24"/>
      <c r="PN45" s="24"/>
      <c r="PO45" s="24"/>
      <c r="PP45" s="24"/>
      <c r="PQ45" s="24"/>
      <c r="PR45" s="24"/>
      <c r="PS45" s="24"/>
      <c r="PT45" s="24"/>
      <c r="PU45" s="24"/>
      <c r="PV45" s="24"/>
      <c r="PW45" s="24"/>
      <c r="PX45" s="24"/>
      <c r="PY45" s="24"/>
      <c r="PZ45" s="24"/>
      <c r="QA45" s="24"/>
      <c r="QB45" s="24"/>
      <c r="QC45" s="24"/>
      <c r="QD45" s="24"/>
      <c r="QE45" s="24"/>
      <c r="QF45" s="24"/>
      <c r="QG45" s="24"/>
      <c r="QH45" s="24"/>
      <c r="QI45" s="24"/>
      <c r="QJ45" s="24"/>
      <c r="QK45" s="24"/>
      <c r="QL45" s="24"/>
      <c r="QM45" s="24"/>
      <c r="QN45" s="24"/>
      <c r="QO45" s="24"/>
      <c r="QP45" s="24"/>
      <c r="QQ45" s="24"/>
      <c r="QR45" s="24"/>
      <c r="QS45" s="24"/>
      <c r="QT45" s="24"/>
      <c r="QU45" s="24"/>
      <c r="QV45" s="24"/>
      <c r="QW45" s="24"/>
      <c r="QX45" s="24"/>
      <c r="QY45" s="24"/>
      <c r="QZ45" s="24"/>
      <c r="RA45" s="24"/>
      <c r="RB45" s="24"/>
      <c r="RC45" s="24"/>
      <c r="RD45" s="24"/>
      <c r="RE45" s="24"/>
      <c r="RF45" s="24"/>
      <c r="RG45" s="24"/>
      <c r="RH45" s="24"/>
      <c r="RI45" s="24"/>
      <c r="RJ45" s="24"/>
      <c r="RK45" s="24"/>
      <c r="RL45" s="24"/>
      <c r="RM45" s="24"/>
      <c r="RN45" s="24"/>
      <c r="RO45" s="24"/>
      <c r="RP45" s="24"/>
    </row>
    <row r="46" spans="1:484" s="12" customFormat="1" ht="24.95" customHeight="1" x14ac:dyDescent="0.25">
      <c r="A46" s="123"/>
      <c r="B46" s="142"/>
      <c r="C46" s="93"/>
      <c r="D46" s="93"/>
      <c r="E46" s="143"/>
      <c r="F46" s="145"/>
      <c r="G46" s="145"/>
      <c r="H46" s="144"/>
      <c r="I46" s="145"/>
      <c r="J46" s="146"/>
      <c r="K46" s="147"/>
      <c r="L46" s="93"/>
      <c r="M46" s="93"/>
      <c r="N46" s="94"/>
      <c r="O46" s="262"/>
      <c r="P46" s="263"/>
      <c r="Q46" s="264"/>
      <c r="R46" s="8"/>
      <c r="S46" s="13"/>
      <c r="T46" s="13"/>
      <c r="U46" s="96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  <c r="HK46" s="24"/>
      <c r="HL46" s="24"/>
      <c r="HM46" s="24"/>
      <c r="HN46" s="24"/>
      <c r="HO46" s="24"/>
      <c r="HP46" s="24"/>
      <c r="HQ46" s="24"/>
      <c r="HR46" s="24"/>
      <c r="HS46" s="24"/>
      <c r="HT46" s="24"/>
      <c r="HU46" s="24"/>
      <c r="HV46" s="24"/>
      <c r="HW46" s="24"/>
      <c r="HX46" s="24"/>
      <c r="HY46" s="24"/>
      <c r="HZ46" s="24"/>
      <c r="IA46" s="24"/>
      <c r="IB46" s="24"/>
      <c r="IC46" s="24"/>
      <c r="ID46" s="24"/>
      <c r="IE46" s="24"/>
      <c r="IF46" s="24"/>
      <c r="IG46" s="24"/>
      <c r="IH46" s="24"/>
      <c r="II46" s="24"/>
      <c r="IJ46" s="24"/>
      <c r="IK46" s="24"/>
      <c r="IL46" s="24"/>
      <c r="IM46" s="24"/>
      <c r="IN46" s="24"/>
      <c r="IO46" s="24"/>
      <c r="IP46" s="24"/>
      <c r="IQ46" s="24"/>
      <c r="IR46" s="24"/>
      <c r="IS46" s="24"/>
      <c r="IT46" s="24"/>
      <c r="IU46" s="24"/>
      <c r="IV46" s="24"/>
      <c r="IW46" s="24"/>
      <c r="IX46" s="24"/>
      <c r="IY46" s="24"/>
      <c r="IZ46" s="24"/>
      <c r="JA46" s="24"/>
      <c r="JB46" s="24"/>
      <c r="JC46" s="24"/>
      <c r="JD46" s="24"/>
      <c r="JE46" s="24"/>
      <c r="JF46" s="24"/>
      <c r="JG46" s="24"/>
      <c r="JH46" s="24"/>
      <c r="JI46" s="24"/>
      <c r="JJ46" s="24"/>
      <c r="JK46" s="24"/>
      <c r="JL46" s="24"/>
      <c r="JM46" s="24"/>
      <c r="JN46" s="24"/>
      <c r="JO46" s="24"/>
      <c r="JP46" s="24"/>
      <c r="JQ46" s="24"/>
      <c r="JR46" s="24"/>
      <c r="JS46" s="24"/>
      <c r="JT46" s="24"/>
      <c r="JU46" s="24"/>
      <c r="JV46" s="24"/>
      <c r="JW46" s="24"/>
      <c r="JX46" s="24"/>
      <c r="JY46" s="24"/>
      <c r="JZ46" s="24"/>
      <c r="KA46" s="24"/>
      <c r="KB46" s="24"/>
      <c r="KC46" s="24"/>
      <c r="KD46" s="24"/>
      <c r="KE46" s="24"/>
      <c r="KF46" s="24"/>
      <c r="KG46" s="24"/>
      <c r="KH46" s="24"/>
      <c r="KI46" s="24"/>
      <c r="KJ46" s="24"/>
      <c r="KK46" s="24"/>
      <c r="KL46" s="24"/>
      <c r="KM46" s="24"/>
      <c r="KN46" s="24"/>
      <c r="KO46" s="24"/>
      <c r="KP46" s="24"/>
      <c r="KQ46" s="24"/>
      <c r="KR46" s="24"/>
      <c r="KS46" s="24"/>
      <c r="KT46" s="24"/>
      <c r="KU46" s="24"/>
      <c r="KV46" s="24"/>
      <c r="KW46" s="24"/>
      <c r="KX46" s="24"/>
      <c r="KY46" s="24"/>
      <c r="KZ46" s="24"/>
      <c r="LA46" s="24"/>
      <c r="LB46" s="24"/>
      <c r="LC46" s="24"/>
      <c r="LD46" s="24"/>
      <c r="LE46" s="24"/>
      <c r="LF46" s="24"/>
      <c r="LG46" s="24"/>
      <c r="LH46" s="24"/>
      <c r="LI46" s="24"/>
      <c r="LJ46" s="24"/>
      <c r="LK46" s="24"/>
      <c r="LL46" s="24"/>
      <c r="LM46" s="24"/>
      <c r="LN46" s="24"/>
      <c r="LO46" s="24"/>
      <c r="LP46" s="24"/>
      <c r="LQ46" s="24"/>
      <c r="LR46" s="24"/>
      <c r="LS46" s="24"/>
      <c r="LT46" s="24"/>
      <c r="LU46" s="24"/>
      <c r="LV46" s="24"/>
      <c r="LW46" s="24"/>
      <c r="LX46" s="24"/>
      <c r="LY46" s="24"/>
      <c r="LZ46" s="24"/>
      <c r="MA46" s="24"/>
      <c r="MB46" s="24"/>
      <c r="MC46" s="24"/>
      <c r="MD46" s="24"/>
      <c r="ME46" s="24"/>
      <c r="MF46" s="24"/>
      <c r="MG46" s="24"/>
      <c r="MH46" s="24"/>
      <c r="MI46" s="24"/>
      <c r="MJ46" s="24"/>
      <c r="MK46" s="24"/>
      <c r="ML46" s="24"/>
      <c r="MM46" s="24"/>
      <c r="MN46" s="24"/>
      <c r="MO46" s="24"/>
      <c r="MP46" s="24"/>
      <c r="MQ46" s="24"/>
      <c r="MR46" s="24"/>
      <c r="MS46" s="24"/>
      <c r="MT46" s="24"/>
      <c r="MU46" s="24"/>
      <c r="MV46" s="24"/>
      <c r="MW46" s="24"/>
      <c r="MX46" s="24"/>
      <c r="MY46" s="24"/>
      <c r="MZ46" s="24"/>
      <c r="NA46" s="24"/>
      <c r="NB46" s="24"/>
      <c r="NC46" s="24"/>
      <c r="ND46" s="24"/>
      <c r="NE46" s="24"/>
      <c r="NF46" s="24"/>
      <c r="NG46" s="24"/>
      <c r="NH46" s="24"/>
      <c r="NI46" s="24"/>
      <c r="NJ46" s="24"/>
      <c r="NK46" s="24"/>
      <c r="NL46" s="24"/>
      <c r="NM46" s="24"/>
      <c r="NN46" s="24"/>
      <c r="NO46" s="24"/>
      <c r="NP46" s="24"/>
      <c r="NQ46" s="24"/>
      <c r="NR46" s="24"/>
      <c r="NS46" s="24"/>
      <c r="NT46" s="24"/>
      <c r="NU46" s="24"/>
      <c r="NV46" s="24"/>
      <c r="NW46" s="24"/>
      <c r="NX46" s="24"/>
      <c r="NY46" s="24"/>
      <c r="NZ46" s="24"/>
      <c r="OA46" s="24"/>
      <c r="OB46" s="24"/>
      <c r="OC46" s="24"/>
      <c r="OD46" s="24"/>
      <c r="OE46" s="24"/>
      <c r="OF46" s="24"/>
      <c r="OG46" s="24"/>
      <c r="OH46" s="24"/>
      <c r="OI46" s="24"/>
      <c r="OJ46" s="24"/>
      <c r="OK46" s="24"/>
      <c r="OL46" s="24"/>
      <c r="OM46" s="24"/>
      <c r="ON46" s="24"/>
      <c r="OO46" s="24"/>
      <c r="OP46" s="24"/>
      <c r="OQ46" s="24"/>
      <c r="OR46" s="24"/>
      <c r="OS46" s="24"/>
      <c r="OT46" s="24"/>
      <c r="OU46" s="24"/>
      <c r="OV46" s="24"/>
      <c r="OW46" s="24"/>
      <c r="OX46" s="24"/>
      <c r="OY46" s="24"/>
      <c r="OZ46" s="24"/>
      <c r="PA46" s="24"/>
      <c r="PB46" s="24"/>
      <c r="PC46" s="24"/>
      <c r="PD46" s="24"/>
      <c r="PE46" s="24"/>
      <c r="PF46" s="24"/>
      <c r="PG46" s="24"/>
      <c r="PH46" s="24"/>
      <c r="PI46" s="24"/>
      <c r="PJ46" s="24"/>
      <c r="PK46" s="24"/>
      <c r="PL46" s="24"/>
      <c r="PM46" s="24"/>
      <c r="PN46" s="24"/>
      <c r="PO46" s="24"/>
      <c r="PP46" s="24"/>
      <c r="PQ46" s="24"/>
      <c r="PR46" s="24"/>
      <c r="PS46" s="24"/>
      <c r="PT46" s="24"/>
      <c r="PU46" s="24"/>
      <c r="PV46" s="24"/>
      <c r="PW46" s="24"/>
      <c r="PX46" s="24"/>
      <c r="PY46" s="24"/>
      <c r="PZ46" s="24"/>
      <c r="QA46" s="24"/>
      <c r="QB46" s="24"/>
      <c r="QC46" s="24"/>
      <c r="QD46" s="24"/>
      <c r="QE46" s="24"/>
      <c r="QF46" s="24"/>
      <c r="QG46" s="24"/>
      <c r="QH46" s="24"/>
      <c r="QI46" s="24"/>
      <c r="QJ46" s="24"/>
      <c r="QK46" s="24"/>
      <c r="QL46" s="24"/>
      <c r="QM46" s="24"/>
      <c r="QN46" s="24"/>
      <c r="QO46" s="24"/>
      <c r="QP46" s="24"/>
      <c r="QQ46" s="24"/>
      <c r="QR46" s="24"/>
      <c r="QS46" s="24"/>
      <c r="QT46" s="24"/>
      <c r="QU46" s="24"/>
      <c r="QV46" s="24"/>
      <c r="QW46" s="24"/>
      <c r="QX46" s="24"/>
      <c r="QY46" s="24"/>
      <c r="QZ46" s="24"/>
      <c r="RA46" s="24"/>
      <c r="RB46" s="24"/>
      <c r="RC46" s="24"/>
      <c r="RD46" s="24"/>
      <c r="RE46" s="24"/>
      <c r="RF46" s="24"/>
      <c r="RG46" s="24"/>
      <c r="RH46" s="24"/>
      <c r="RI46" s="24"/>
      <c r="RJ46" s="24"/>
      <c r="RK46" s="24"/>
      <c r="RL46" s="24"/>
      <c r="RM46" s="24"/>
      <c r="RN46" s="24"/>
      <c r="RO46" s="24"/>
      <c r="RP46" s="24"/>
    </row>
    <row r="47" spans="1:484" s="12" customFormat="1" ht="24.95" customHeight="1" x14ac:dyDescent="0.25">
      <c r="A47" s="123"/>
      <c r="B47" s="142"/>
      <c r="C47" s="93"/>
      <c r="D47" s="93"/>
      <c r="E47" s="143"/>
      <c r="F47" s="145"/>
      <c r="G47" s="145"/>
      <c r="H47" s="144"/>
      <c r="I47" s="145"/>
      <c r="J47" s="146"/>
      <c r="K47" s="147"/>
      <c r="L47" s="93"/>
      <c r="M47" s="93"/>
      <c r="N47" s="94"/>
      <c r="O47" s="262"/>
      <c r="P47" s="263"/>
      <c r="Q47" s="264"/>
      <c r="R47" s="8"/>
      <c r="S47" s="13"/>
      <c r="T47" s="13"/>
      <c r="U47" s="96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  <c r="IB47" s="24"/>
      <c r="IC47" s="24"/>
      <c r="ID47" s="24"/>
      <c r="IE47" s="24"/>
      <c r="IF47" s="24"/>
      <c r="IG47" s="24"/>
      <c r="IH47" s="24"/>
      <c r="II47" s="24"/>
      <c r="IJ47" s="24"/>
      <c r="IK47" s="24"/>
      <c r="IL47" s="24"/>
      <c r="IM47" s="24"/>
      <c r="IN47" s="24"/>
      <c r="IO47" s="24"/>
      <c r="IP47" s="24"/>
      <c r="IQ47" s="24"/>
      <c r="IR47" s="24"/>
      <c r="IS47" s="24"/>
      <c r="IT47" s="24"/>
      <c r="IU47" s="24"/>
      <c r="IV47" s="24"/>
      <c r="IW47" s="24"/>
      <c r="IX47" s="24"/>
      <c r="IY47" s="24"/>
      <c r="IZ47" s="24"/>
      <c r="JA47" s="24"/>
      <c r="JB47" s="24"/>
      <c r="JC47" s="24"/>
      <c r="JD47" s="24"/>
      <c r="JE47" s="24"/>
      <c r="JF47" s="24"/>
      <c r="JG47" s="24"/>
      <c r="JH47" s="24"/>
      <c r="JI47" s="24"/>
      <c r="JJ47" s="24"/>
      <c r="JK47" s="24"/>
      <c r="JL47" s="24"/>
      <c r="JM47" s="24"/>
      <c r="JN47" s="24"/>
      <c r="JO47" s="24"/>
      <c r="JP47" s="24"/>
      <c r="JQ47" s="24"/>
      <c r="JR47" s="24"/>
      <c r="JS47" s="24"/>
      <c r="JT47" s="24"/>
      <c r="JU47" s="24"/>
      <c r="JV47" s="24"/>
      <c r="JW47" s="24"/>
      <c r="JX47" s="24"/>
      <c r="JY47" s="24"/>
      <c r="JZ47" s="24"/>
      <c r="KA47" s="24"/>
      <c r="KB47" s="24"/>
      <c r="KC47" s="24"/>
      <c r="KD47" s="24"/>
      <c r="KE47" s="24"/>
      <c r="KF47" s="24"/>
      <c r="KG47" s="24"/>
      <c r="KH47" s="24"/>
      <c r="KI47" s="24"/>
      <c r="KJ47" s="24"/>
      <c r="KK47" s="24"/>
      <c r="KL47" s="24"/>
      <c r="KM47" s="24"/>
      <c r="KN47" s="24"/>
      <c r="KO47" s="24"/>
      <c r="KP47" s="24"/>
      <c r="KQ47" s="24"/>
      <c r="KR47" s="24"/>
      <c r="KS47" s="24"/>
      <c r="KT47" s="24"/>
      <c r="KU47" s="24"/>
      <c r="KV47" s="24"/>
      <c r="KW47" s="24"/>
      <c r="KX47" s="24"/>
      <c r="KY47" s="24"/>
      <c r="KZ47" s="24"/>
      <c r="LA47" s="24"/>
      <c r="LB47" s="24"/>
      <c r="LC47" s="24"/>
      <c r="LD47" s="24"/>
      <c r="LE47" s="24"/>
      <c r="LF47" s="24"/>
      <c r="LG47" s="24"/>
      <c r="LH47" s="24"/>
      <c r="LI47" s="24"/>
      <c r="LJ47" s="24"/>
      <c r="LK47" s="24"/>
      <c r="LL47" s="24"/>
      <c r="LM47" s="24"/>
      <c r="LN47" s="24"/>
      <c r="LO47" s="24"/>
      <c r="LP47" s="24"/>
      <c r="LQ47" s="24"/>
      <c r="LR47" s="24"/>
      <c r="LS47" s="24"/>
      <c r="LT47" s="24"/>
      <c r="LU47" s="24"/>
      <c r="LV47" s="24"/>
      <c r="LW47" s="24"/>
      <c r="LX47" s="24"/>
      <c r="LY47" s="24"/>
      <c r="LZ47" s="24"/>
      <c r="MA47" s="24"/>
      <c r="MB47" s="24"/>
      <c r="MC47" s="24"/>
      <c r="MD47" s="24"/>
      <c r="ME47" s="24"/>
      <c r="MF47" s="24"/>
      <c r="MG47" s="24"/>
      <c r="MH47" s="24"/>
      <c r="MI47" s="24"/>
      <c r="MJ47" s="24"/>
      <c r="MK47" s="24"/>
      <c r="ML47" s="24"/>
      <c r="MM47" s="24"/>
      <c r="MN47" s="24"/>
      <c r="MO47" s="24"/>
      <c r="MP47" s="24"/>
      <c r="MQ47" s="24"/>
      <c r="MR47" s="24"/>
      <c r="MS47" s="24"/>
      <c r="MT47" s="24"/>
      <c r="MU47" s="24"/>
      <c r="MV47" s="24"/>
      <c r="MW47" s="24"/>
      <c r="MX47" s="24"/>
      <c r="MY47" s="24"/>
      <c r="MZ47" s="24"/>
      <c r="NA47" s="24"/>
      <c r="NB47" s="24"/>
      <c r="NC47" s="24"/>
      <c r="ND47" s="24"/>
      <c r="NE47" s="24"/>
      <c r="NF47" s="24"/>
      <c r="NG47" s="24"/>
      <c r="NH47" s="24"/>
      <c r="NI47" s="24"/>
      <c r="NJ47" s="24"/>
      <c r="NK47" s="24"/>
      <c r="NL47" s="24"/>
      <c r="NM47" s="24"/>
      <c r="NN47" s="24"/>
      <c r="NO47" s="24"/>
      <c r="NP47" s="24"/>
      <c r="NQ47" s="24"/>
      <c r="NR47" s="24"/>
      <c r="NS47" s="24"/>
      <c r="NT47" s="24"/>
      <c r="NU47" s="24"/>
      <c r="NV47" s="24"/>
      <c r="NW47" s="24"/>
      <c r="NX47" s="24"/>
      <c r="NY47" s="24"/>
      <c r="NZ47" s="24"/>
      <c r="OA47" s="24"/>
      <c r="OB47" s="24"/>
      <c r="OC47" s="24"/>
      <c r="OD47" s="24"/>
      <c r="OE47" s="24"/>
      <c r="OF47" s="24"/>
      <c r="OG47" s="24"/>
      <c r="OH47" s="24"/>
      <c r="OI47" s="24"/>
      <c r="OJ47" s="24"/>
      <c r="OK47" s="24"/>
      <c r="OL47" s="24"/>
      <c r="OM47" s="24"/>
      <c r="ON47" s="24"/>
      <c r="OO47" s="24"/>
      <c r="OP47" s="24"/>
      <c r="OQ47" s="24"/>
      <c r="OR47" s="24"/>
      <c r="OS47" s="24"/>
      <c r="OT47" s="24"/>
      <c r="OU47" s="24"/>
      <c r="OV47" s="24"/>
      <c r="OW47" s="24"/>
      <c r="OX47" s="24"/>
      <c r="OY47" s="24"/>
      <c r="OZ47" s="24"/>
      <c r="PA47" s="24"/>
      <c r="PB47" s="24"/>
      <c r="PC47" s="24"/>
      <c r="PD47" s="24"/>
      <c r="PE47" s="24"/>
      <c r="PF47" s="24"/>
      <c r="PG47" s="24"/>
      <c r="PH47" s="24"/>
      <c r="PI47" s="24"/>
      <c r="PJ47" s="24"/>
      <c r="PK47" s="24"/>
      <c r="PL47" s="24"/>
      <c r="PM47" s="24"/>
      <c r="PN47" s="24"/>
      <c r="PO47" s="24"/>
      <c r="PP47" s="24"/>
      <c r="PQ47" s="24"/>
      <c r="PR47" s="24"/>
      <c r="PS47" s="24"/>
      <c r="PT47" s="24"/>
      <c r="PU47" s="24"/>
      <c r="PV47" s="24"/>
      <c r="PW47" s="24"/>
      <c r="PX47" s="24"/>
      <c r="PY47" s="24"/>
      <c r="PZ47" s="24"/>
      <c r="QA47" s="24"/>
      <c r="QB47" s="24"/>
      <c r="QC47" s="24"/>
      <c r="QD47" s="24"/>
      <c r="QE47" s="24"/>
      <c r="QF47" s="24"/>
      <c r="QG47" s="24"/>
      <c r="QH47" s="24"/>
      <c r="QI47" s="24"/>
      <c r="QJ47" s="24"/>
      <c r="QK47" s="24"/>
      <c r="QL47" s="24"/>
      <c r="QM47" s="24"/>
      <c r="QN47" s="24"/>
      <c r="QO47" s="24"/>
      <c r="QP47" s="24"/>
      <c r="QQ47" s="24"/>
      <c r="QR47" s="24"/>
      <c r="QS47" s="24"/>
      <c r="QT47" s="24"/>
      <c r="QU47" s="24"/>
      <c r="QV47" s="24"/>
      <c r="QW47" s="24"/>
      <c r="QX47" s="24"/>
      <c r="QY47" s="24"/>
      <c r="QZ47" s="24"/>
      <c r="RA47" s="24"/>
      <c r="RB47" s="24"/>
      <c r="RC47" s="24"/>
      <c r="RD47" s="24"/>
      <c r="RE47" s="24"/>
      <c r="RF47" s="24"/>
      <c r="RG47" s="24"/>
      <c r="RH47" s="24"/>
      <c r="RI47" s="24"/>
      <c r="RJ47" s="24"/>
      <c r="RK47" s="24"/>
      <c r="RL47" s="24"/>
      <c r="RM47" s="24"/>
      <c r="RN47" s="24"/>
      <c r="RO47" s="24"/>
      <c r="RP47" s="24"/>
    </row>
    <row r="48" spans="1:484" s="12" customFormat="1" ht="24.95" customHeight="1" x14ac:dyDescent="0.25">
      <c r="A48" s="123"/>
      <c r="B48" s="142"/>
      <c r="C48" s="93"/>
      <c r="D48" s="93"/>
      <c r="E48" s="143"/>
      <c r="F48" s="145"/>
      <c r="G48" s="145"/>
      <c r="H48" s="144"/>
      <c r="I48" s="145"/>
      <c r="J48" s="146"/>
      <c r="K48" s="147"/>
      <c r="L48" s="93"/>
      <c r="M48" s="93"/>
      <c r="N48" s="94"/>
      <c r="O48" s="262"/>
      <c r="P48" s="263"/>
      <c r="Q48" s="264"/>
      <c r="R48" s="8"/>
      <c r="S48" s="13"/>
      <c r="T48" s="13"/>
      <c r="U48" s="96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  <c r="IU48" s="24"/>
      <c r="IV48" s="24"/>
      <c r="IW48" s="24"/>
      <c r="IX48" s="24"/>
      <c r="IY48" s="24"/>
      <c r="IZ48" s="24"/>
      <c r="JA48" s="24"/>
      <c r="JB48" s="24"/>
      <c r="JC48" s="24"/>
      <c r="JD48" s="24"/>
      <c r="JE48" s="24"/>
      <c r="JF48" s="24"/>
      <c r="JG48" s="24"/>
      <c r="JH48" s="24"/>
      <c r="JI48" s="24"/>
      <c r="JJ48" s="24"/>
      <c r="JK48" s="24"/>
      <c r="JL48" s="24"/>
      <c r="JM48" s="24"/>
      <c r="JN48" s="24"/>
      <c r="JO48" s="24"/>
      <c r="JP48" s="24"/>
      <c r="JQ48" s="24"/>
      <c r="JR48" s="24"/>
      <c r="JS48" s="24"/>
      <c r="JT48" s="24"/>
      <c r="JU48" s="24"/>
      <c r="JV48" s="24"/>
      <c r="JW48" s="24"/>
      <c r="JX48" s="24"/>
      <c r="JY48" s="24"/>
      <c r="JZ48" s="24"/>
      <c r="KA48" s="24"/>
      <c r="KB48" s="24"/>
      <c r="KC48" s="24"/>
      <c r="KD48" s="24"/>
      <c r="KE48" s="24"/>
      <c r="KF48" s="24"/>
      <c r="KG48" s="24"/>
      <c r="KH48" s="24"/>
      <c r="KI48" s="24"/>
      <c r="KJ48" s="24"/>
      <c r="KK48" s="24"/>
      <c r="KL48" s="24"/>
      <c r="KM48" s="24"/>
      <c r="KN48" s="24"/>
      <c r="KO48" s="24"/>
      <c r="KP48" s="24"/>
      <c r="KQ48" s="24"/>
      <c r="KR48" s="24"/>
      <c r="KS48" s="24"/>
      <c r="KT48" s="24"/>
      <c r="KU48" s="24"/>
      <c r="KV48" s="24"/>
      <c r="KW48" s="24"/>
      <c r="KX48" s="24"/>
      <c r="KY48" s="24"/>
      <c r="KZ48" s="24"/>
      <c r="LA48" s="24"/>
      <c r="LB48" s="24"/>
      <c r="LC48" s="24"/>
      <c r="LD48" s="24"/>
      <c r="LE48" s="24"/>
      <c r="LF48" s="24"/>
      <c r="LG48" s="24"/>
      <c r="LH48" s="24"/>
      <c r="LI48" s="24"/>
      <c r="LJ48" s="24"/>
      <c r="LK48" s="24"/>
      <c r="LL48" s="24"/>
      <c r="LM48" s="24"/>
      <c r="LN48" s="24"/>
      <c r="LO48" s="24"/>
      <c r="LP48" s="24"/>
      <c r="LQ48" s="24"/>
      <c r="LR48" s="24"/>
      <c r="LS48" s="24"/>
      <c r="LT48" s="24"/>
      <c r="LU48" s="24"/>
      <c r="LV48" s="24"/>
      <c r="LW48" s="24"/>
      <c r="LX48" s="24"/>
      <c r="LY48" s="24"/>
      <c r="LZ48" s="24"/>
      <c r="MA48" s="24"/>
      <c r="MB48" s="24"/>
      <c r="MC48" s="24"/>
      <c r="MD48" s="24"/>
      <c r="ME48" s="24"/>
      <c r="MF48" s="24"/>
      <c r="MG48" s="24"/>
      <c r="MH48" s="24"/>
      <c r="MI48" s="24"/>
      <c r="MJ48" s="24"/>
      <c r="MK48" s="24"/>
      <c r="ML48" s="24"/>
      <c r="MM48" s="24"/>
      <c r="MN48" s="24"/>
      <c r="MO48" s="24"/>
      <c r="MP48" s="24"/>
      <c r="MQ48" s="24"/>
      <c r="MR48" s="24"/>
      <c r="MS48" s="24"/>
      <c r="MT48" s="24"/>
      <c r="MU48" s="24"/>
      <c r="MV48" s="24"/>
      <c r="MW48" s="24"/>
      <c r="MX48" s="24"/>
      <c r="MY48" s="24"/>
      <c r="MZ48" s="24"/>
      <c r="NA48" s="24"/>
      <c r="NB48" s="24"/>
      <c r="NC48" s="24"/>
      <c r="ND48" s="24"/>
      <c r="NE48" s="24"/>
      <c r="NF48" s="24"/>
      <c r="NG48" s="24"/>
      <c r="NH48" s="24"/>
      <c r="NI48" s="24"/>
      <c r="NJ48" s="24"/>
      <c r="NK48" s="24"/>
      <c r="NL48" s="24"/>
      <c r="NM48" s="24"/>
      <c r="NN48" s="24"/>
      <c r="NO48" s="24"/>
      <c r="NP48" s="24"/>
      <c r="NQ48" s="24"/>
      <c r="NR48" s="24"/>
      <c r="NS48" s="24"/>
      <c r="NT48" s="24"/>
      <c r="NU48" s="24"/>
      <c r="NV48" s="24"/>
      <c r="NW48" s="24"/>
      <c r="NX48" s="24"/>
      <c r="NY48" s="24"/>
      <c r="NZ48" s="24"/>
      <c r="OA48" s="24"/>
      <c r="OB48" s="24"/>
      <c r="OC48" s="24"/>
      <c r="OD48" s="24"/>
      <c r="OE48" s="24"/>
      <c r="OF48" s="24"/>
      <c r="OG48" s="24"/>
      <c r="OH48" s="24"/>
      <c r="OI48" s="24"/>
      <c r="OJ48" s="24"/>
      <c r="OK48" s="24"/>
      <c r="OL48" s="24"/>
      <c r="OM48" s="24"/>
      <c r="ON48" s="24"/>
      <c r="OO48" s="24"/>
      <c r="OP48" s="24"/>
      <c r="OQ48" s="24"/>
      <c r="OR48" s="24"/>
      <c r="OS48" s="24"/>
      <c r="OT48" s="24"/>
      <c r="OU48" s="24"/>
      <c r="OV48" s="24"/>
      <c r="OW48" s="24"/>
      <c r="OX48" s="24"/>
      <c r="OY48" s="24"/>
      <c r="OZ48" s="24"/>
      <c r="PA48" s="24"/>
      <c r="PB48" s="24"/>
      <c r="PC48" s="24"/>
      <c r="PD48" s="24"/>
      <c r="PE48" s="24"/>
      <c r="PF48" s="24"/>
      <c r="PG48" s="24"/>
      <c r="PH48" s="24"/>
      <c r="PI48" s="24"/>
      <c r="PJ48" s="24"/>
      <c r="PK48" s="24"/>
      <c r="PL48" s="24"/>
      <c r="PM48" s="24"/>
      <c r="PN48" s="24"/>
      <c r="PO48" s="24"/>
      <c r="PP48" s="24"/>
      <c r="PQ48" s="24"/>
      <c r="PR48" s="24"/>
      <c r="PS48" s="24"/>
      <c r="PT48" s="24"/>
      <c r="PU48" s="24"/>
      <c r="PV48" s="24"/>
      <c r="PW48" s="24"/>
      <c r="PX48" s="24"/>
      <c r="PY48" s="24"/>
      <c r="PZ48" s="24"/>
      <c r="QA48" s="24"/>
      <c r="QB48" s="24"/>
      <c r="QC48" s="24"/>
      <c r="QD48" s="24"/>
      <c r="QE48" s="24"/>
      <c r="QF48" s="24"/>
      <c r="QG48" s="24"/>
      <c r="QH48" s="24"/>
      <c r="QI48" s="24"/>
      <c r="QJ48" s="24"/>
      <c r="QK48" s="24"/>
      <c r="QL48" s="24"/>
      <c r="QM48" s="24"/>
      <c r="QN48" s="24"/>
      <c r="QO48" s="24"/>
      <c r="QP48" s="24"/>
      <c r="QQ48" s="24"/>
      <c r="QR48" s="24"/>
      <c r="QS48" s="24"/>
      <c r="QT48" s="24"/>
      <c r="QU48" s="24"/>
      <c r="QV48" s="24"/>
      <c r="QW48" s="24"/>
      <c r="QX48" s="24"/>
      <c r="QY48" s="24"/>
      <c r="QZ48" s="24"/>
      <c r="RA48" s="24"/>
      <c r="RB48" s="24"/>
      <c r="RC48" s="24"/>
      <c r="RD48" s="24"/>
      <c r="RE48" s="24"/>
      <c r="RF48" s="24"/>
      <c r="RG48" s="24"/>
      <c r="RH48" s="24"/>
      <c r="RI48" s="24"/>
      <c r="RJ48" s="24"/>
      <c r="RK48" s="24"/>
      <c r="RL48" s="24"/>
      <c r="RM48" s="24"/>
      <c r="RN48" s="24"/>
      <c r="RO48" s="24"/>
      <c r="RP48" s="24"/>
    </row>
    <row r="49" spans="1:484" s="12" customFormat="1" ht="24.95" customHeight="1" x14ac:dyDescent="0.25">
      <c r="A49" s="123"/>
      <c r="B49" s="142"/>
      <c r="C49" s="93"/>
      <c r="D49" s="93"/>
      <c r="E49" s="143"/>
      <c r="F49" s="145"/>
      <c r="G49" s="145"/>
      <c r="H49" s="144"/>
      <c r="I49" s="145"/>
      <c r="J49" s="146"/>
      <c r="K49" s="147"/>
      <c r="L49" s="93"/>
      <c r="M49" s="93"/>
      <c r="N49" s="94"/>
      <c r="O49" s="262"/>
      <c r="P49" s="263"/>
      <c r="Q49" s="264"/>
      <c r="R49" s="8"/>
      <c r="S49" s="13"/>
      <c r="T49" s="13"/>
      <c r="U49" s="96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  <c r="IU49" s="24"/>
      <c r="IV49" s="24"/>
      <c r="IW49" s="24"/>
      <c r="IX49" s="24"/>
      <c r="IY49" s="24"/>
      <c r="IZ49" s="24"/>
      <c r="JA49" s="24"/>
      <c r="JB49" s="24"/>
      <c r="JC49" s="24"/>
      <c r="JD49" s="24"/>
      <c r="JE49" s="24"/>
      <c r="JF49" s="24"/>
      <c r="JG49" s="24"/>
      <c r="JH49" s="24"/>
      <c r="JI49" s="24"/>
      <c r="JJ49" s="24"/>
      <c r="JK49" s="24"/>
      <c r="JL49" s="24"/>
      <c r="JM49" s="24"/>
      <c r="JN49" s="24"/>
      <c r="JO49" s="24"/>
      <c r="JP49" s="24"/>
      <c r="JQ49" s="24"/>
      <c r="JR49" s="24"/>
      <c r="JS49" s="24"/>
      <c r="JT49" s="24"/>
      <c r="JU49" s="24"/>
      <c r="JV49" s="24"/>
      <c r="JW49" s="24"/>
      <c r="JX49" s="24"/>
      <c r="JY49" s="24"/>
      <c r="JZ49" s="24"/>
      <c r="KA49" s="24"/>
      <c r="KB49" s="24"/>
      <c r="KC49" s="24"/>
      <c r="KD49" s="24"/>
      <c r="KE49" s="24"/>
      <c r="KF49" s="24"/>
      <c r="KG49" s="24"/>
      <c r="KH49" s="24"/>
      <c r="KI49" s="24"/>
      <c r="KJ49" s="24"/>
      <c r="KK49" s="24"/>
      <c r="KL49" s="24"/>
      <c r="KM49" s="24"/>
      <c r="KN49" s="24"/>
      <c r="KO49" s="24"/>
      <c r="KP49" s="24"/>
      <c r="KQ49" s="24"/>
      <c r="KR49" s="24"/>
      <c r="KS49" s="24"/>
      <c r="KT49" s="24"/>
      <c r="KU49" s="24"/>
      <c r="KV49" s="24"/>
      <c r="KW49" s="24"/>
      <c r="KX49" s="24"/>
      <c r="KY49" s="24"/>
      <c r="KZ49" s="24"/>
      <c r="LA49" s="24"/>
      <c r="LB49" s="24"/>
      <c r="LC49" s="24"/>
      <c r="LD49" s="24"/>
      <c r="LE49" s="24"/>
      <c r="LF49" s="24"/>
      <c r="LG49" s="24"/>
      <c r="LH49" s="24"/>
      <c r="LI49" s="24"/>
      <c r="LJ49" s="24"/>
      <c r="LK49" s="24"/>
      <c r="LL49" s="24"/>
      <c r="LM49" s="24"/>
      <c r="LN49" s="24"/>
      <c r="LO49" s="24"/>
      <c r="LP49" s="24"/>
      <c r="LQ49" s="24"/>
      <c r="LR49" s="24"/>
      <c r="LS49" s="24"/>
      <c r="LT49" s="24"/>
      <c r="LU49" s="24"/>
      <c r="LV49" s="24"/>
      <c r="LW49" s="24"/>
      <c r="LX49" s="24"/>
      <c r="LY49" s="24"/>
      <c r="LZ49" s="24"/>
      <c r="MA49" s="24"/>
      <c r="MB49" s="24"/>
      <c r="MC49" s="24"/>
      <c r="MD49" s="24"/>
      <c r="ME49" s="24"/>
      <c r="MF49" s="24"/>
      <c r="MG49" s="24"/>
      <c r="MH49" s="24"/>
      <c r="MI49" s="24"/>
      <c r="MJ49" s="24"/>
      <c r="MK49" s="24"/>
      <c r="ML49" s="24"/>
      <c r="MM49" s="24"/>
      <c r="MN49" s="24"/>
      <c r="MO49" s="24"/>
      <c r="MP49" s="24"/>
      <c r="MQ49" s="24"/>
      <c r="MR49" s="24"/>
      <c r="MS49" s="24"/>
      <c r="MT49" s="24"/>
      <c r="MU49" s="24"/>
      <c r="MV49" s="24"/>
      <c r="MW49" s="24"/>
      <c r="MX49" s="24"/>
      <c r="MY49" s="24"/>
      <c r="MZ49" s="24"/>
      <c r="NA49" s="24"/>
      <c r="NB49" s="24"/>
      <c r="NC49" s="24"/>
      <c r="ND49" s="24"/>
      <c r="NE49" s="24"/>
      <c r="NF49" s="24"/>
      <c r="NG49" s="24"/>
      <c r="NH49" s="24"/>
      <c r="NI49" s="24"/>
      <c r="NJ49" s="24"/>
      <c r="NK49" s="24"/>
      <c r="NL49" s="24"/>
      <c r="NM49" s="24"/>
      <c r="NN49" s="24"/>
      <c r="NO49" s="24"/>
      <c r="NP49" s="24"/>
      <c r="NQ49" s="24"/>
      <c r="NR49" s="24"/>
      <c r="NS49" s="24"/>
      <c r="NT49" s="24"/>
      <c r="NU49" s="24"/>
      <c r="NV49" s="24"/>
      <c r="NW49" s="24"/>
      <c r="NX49" s="24"/>
      <c r="NY49" s="24"/>
      <c r="NZ49" s="24"/>
      <c r="OA49" s="24"/>
      <c r="OB49" s="24"/>
      <c r="OC49" s="24"/>
      <c r="OD49" s="24"/>
      <c r="OE49" s="24"/>
      <c r="OF49" s="24"/>
      <c r="OG49" s="24"/>
      <c r="OH49" s="24"/>
      <c r="OI49" s="24"/>
      <c r="OJ49" s="24"/>
      <c r="OK49" s="24"/>
      <c r="OL49" s="24"/>
      <c r="OM49" s="24"/>
      <c r="ON49" s="24"/>
      <c r="OO49" s="24"/>
      <c r="OP49" s="24"/>
      <c r="OQ49" s="24"/>
      <c r="OR49" s="24"/>
      <c r="OS49" s="24"/>
      <c r="OT49" s="24"/>
      <c r="OU49" s="24"/>
      <c r="OV49" s="24"/>
      <c r="OW49" s="24"/>
      <c r="OX49" s="24"/>
      <c r="OY49" s="24"/>
      <c r="OZ49" s="24"/>
      <c r="PA49" s="24"/>
      <c r="PB49" s="24"/>
      <c r="PC49" s="24"/>
      <c r="PD49" s="24"/>
      <c r="PE49" s="24"/>
      <c r="PF49" s="24"/>
      <c r="PG49" s="24"/>
      <c r="PH49" s="24"/>
      <c r="PI49" s="24"/>
      <c r="PJ49" s="24"/>
      <c r="PK49" s="24"/>
      <c r="PL49" s="24"/>
      <c r="PM49" s="24"/>
      <c r="PN49" s="24"/>
      <c r="PO49" s="24"/>
      <c r="PP49" s="24"/>
      <c r="PQ49" s="24"/>
      <c r="PR49" s="24"/>
      <c r="PS49" s="24"/>
      <c r="PT49" s="24"/>
      <c r="PU49" s="24"/>
      <c r="PV49" s="24"/>
      <c r="PW49" s="24"/>
      <c r="PX49" s="24"/>
      <c r="PY49" s="24"/>
      <c r="PZ49" s="24"/>
      <c r="QA49" s="24"/>
      <c r="QB49" s="24"/>
      <c r="QC49" s="24"/>
      <c r="QD49" s="24"/>
      <c r="QE49" s="24"/>
      <c r="QF49" s="24"/>
      <c r="QG49" s="24"/>
      <c r="QH49" s="24"/>
      <c r="QI49" s="24"/>
      <c r="QJ49" s="24"/>
      <c r="QK49" s="24"/>
      <c r="QL49" s="24"/>
      <c r="QM49" s="24"/>
      <c r="QN49" s="24"/>
      <c r="QO49" s="24"/>
      <c r="QP49" s="24"/>
      <c r="QQ49" s="24"/>
      <c r="QR49" s="24"/>
      <c r="QS49" s="24"/>
      <c r="QT49" s="24"/>
      <c r="QU49" s="24"/>
      <c r="QV49" s="24"/>
      <c r="QW49" s="24"/>
      <c r="QX49" s="24"/>
      <c r="QY49" s="24"/>
      <c r="QZ49" s="24"/>
      <c r="RA49" s="24"/>
      <c r="RB49" s="24"/>
      <c r="RC49" s="24"/>
      <c r="RD49" s="24"/>
      <c r="RE49" s="24"/>
      <c r="RF49" s="24"/>
      <c r="RG49" s="24"/>
      <c r="RH49" s="24"/>
      <c r="RI49" s="24"/>
      <c r="RJ49" s="24"/>
      <c r="RK49" s="24"/>
      <c r="RL49" s="24"/>
      <c r="RM49" s="24"/>
      <c r="RN49" s="24"/>
      <c r="RO49" s="24"/>
      <c r="RP49" s="24"/>
    </row>
    <row r="50" spans="1:484" s="12" customFormat="1" ht="24.95" customHeight="1" x14ac:dyDescent="0.25">
      <c r="A50" s="123"/>
      <c r="B50" s="142"/>
      <c r="C50" s="93"/>
      <c r="D50" s="93"/>
      <c r="E50" s="143"/>
      <c r="F50" s="145"/>
      <c r="G50" s="145"/>
      <c r="H50" s="144"/>
      <c r="I50" s="145"/>
      <c r="J50" s="146"/>
      <c r="K50" s="147"/>
      <c r="L50" s="93"/>
      <c r="M50" s="93"/>
      <c r="N50" s="94"/>
      <c r="O50" s="262"/>
      <c r="P50" s="263"/>
      <c r="Q50" s="264"/>
      <c r="R50" s="8"/>
      <c r="S50" s="13"/>
      <c r="T50" s="13"/>
      <c r="U50" s="96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24"/>
      <c r="HW50" s="24"/>
      <c r="HX50" s="24"/>
      <c r="HY50" s="24"/>
      <c r="HZ50" s="24"/>
      <c r="IA50" s="24"/>
      <c r="IB50" s="24"/>
      <c r="IC50" s="24"/>
      <c r="ID50" s="24"/>
      <c r="IE50" s="24"/>
      <c r="IF50" s="24"/>
      <c r="IG50" s="24"/>
      <c r="IH50" s="24"/>
      <c r="II50" s="24"/>
      <c r="IJ50" s="24"/>
      <c r="IK50" s="24"/>
      <c r="IL50" s="24"/>
      <c r="IM50" s="24"/>
      <c r="IN50" s="24"/>
      <c r="IO50" s="24"/>
      <c r="IP50" s="24"/>
      <c r="IQ50" s="24"/>
      <c r="IR50" s="24"/>
      <c r="IS50" s="24"/>
      <c r="IT50" s="24"/>
      <c r="IU50" s="24"/>
      <c r="IV50" s="24"/>
      <c r="IW50" s="24"/>
      <c r="IX50" s="24"/>
      <c r="IY50" s="24"/>
      <c r="IZ50" s="24"/>
      <c r="JA50" s="24"/>
      <c r="JB50" s="24"/>
      <c r="JC50" s="24"/>
      <c r="JD50" s="24"/>
      <c r="JE50" s="24"/>
      <c r="JF50" s="24"/>
      <c r="JG50" s="24"/>
      <c r="JH50" s="24"/>
      <c r="JI50" s="24"/>
      <c r="JJ50" s="24"/>
      <c r="JK50" s="24"/>
      <c r="JL50" s="24"/>
      <c r="JM50" s="24"/>
      <c r="JN50" s="24"/>
      <c r="JO50" s="24"/>
      <c r="JP50" s="24"/>
      <c r="JQ50" s="24"/>
      <c r="JR50" s="24"/>
      <c r="JS50" s="24"/>
      <c r="JT50" s="24"/>
      <c r="JU50" s="24"/>
      <c r="JV50" s="24"/>
      <c r="JW50" s="24"/>
      <c r="JX50" s="24"/>
      <c r="JY50" s="24"/>
      <c r="JZ50" s="24"/>
      <c r="KA50" s="24"/>
      <c r="KB50" s="24"/>
      <c r="KC50" s="24"/>
      <c r="KD50" s="24"/>
      <c r="KE50" s="24"/>
      <c r="KF50" s="24"/>
      <c r="KG50" s="24"/>
      <c r="KH50" s="24"/>
      <c r="KI50" s="24"/>
      <c r="KJ50" s="24"/>
      <c r="KK50" s="24"/>
      <c r="KL50" s="24"/>
      <c r="KM50" s="24"/>
      <c r="KN50" s="24"/>
      <c r="KO50" s="24"/>
      <c r="KP50" s="24"/>
      <c r="KQ50" s="24"/>
      <c r="KR50" s="24"/>
      <c r="KS50" s="24"/>
      <c r="KT50" s="24"/>
      <c r="KU50" s="24"/>
      <c r="KV50" s="24"/>
      <c r="KW50" s="24"/>
      <c r="KX50" s="24"/>
      <c r="KY50" s="24"/>
      <c r="KZ50" s="24"/>
      <c r="LA50" s="24"/>
      <c r="LB50" s="24"/>
      <c r="LC50" s="24"/>
      <c r="LD50" s="24"/>
      <c r="LE50" s="24"/>
      <c r="LF50" s="24"/>
      <c r="LG50" s="24"/>
      <c r="LH50" s="24"/>
      <c r="LI50" s="24"/>
      <c r="LJ50" s="24"/>
      <c r="LK50" s="24"/>
      <c r="LL50" s="24"/>
      <c r="LM50" s="24"/>
      <c r="LN50" s="24"/>
      <c r="LO50" s="24"/>
      <c r="LP50" s="24"/>
      <c r="LQ50" s="24"/>
      <c r="LR50" s="24"/>
      <c r="LS50" s="24"/>
      <c r="LT50" s="24"/>
      <c r="LU50" s="24"/>
      <c r="LV50" s="24"/>
      <c r="LW50" s="24"/>
      <c r="LX50" s="24"/>
      <c r="LY50" s="24"/>
      <c r="LZ50" s="24"/>
      <c r="MA50" s="24"/>
      <c r="MB50" s="24"/>
      <c r="MC50" s="24"/>
      <c r="MD50" s="24"/>
      <c r="ME50" s="24"/>
      <c r="MF50" s="24"/>
      <c r="MG50" s="24"/>
      <c r="MH50" s="24"/>
      <c r="MI50" s="24"/>
      <c r="MJ50" s="24"/>
      <c r="MK50" s="24"/>
      <c r="ML50" s="24"/>
      <c r="MM50" s="24"/>
      <c r="MN50" s="24"/>
      <c r="MO50" s="24"/>
      <c r="MP50" s="24"/>
      <c r="MQ50" s="24"/>
      <c r="MR50" s="24"/>
      <c r="MS50" s="24"/>
      <c r="MT50" s="24"/>
      <c r="MU50" s="24"/>
      <c r="MV50" s="24"/>
      <c r="MW50" s="24"/>
      <c r="MX50" s="24"/>
      <c r="MY50" s="24"/>
      <c r="MZ50" s="24"/>
      <c r="NA50" s="24"/>
      <c r="NB50" s="24"/>
      <c r="NC50" s="24"/>
      <c r="ND50" s="24"/>
      <c r="NE50" s="24"/>
      <c r="NF50" s="24"/>
      <c r="NG50" s="24"/>
      <c r="NH50" s="24"/>
      <c r="NI50" s="24"/>
      <c r="NJ50" s="24"/>
      <c r="NK50" s="24"/>
      <c r="NL50" s="24"/>
      <c r="NM50" s="24"/>
      <c r="NN50" s="24"/>
      <c r="NO50" s="24"/>
      <c r="NP50" s="24"/>
      <c r="NQ50" s="24"/>
      <c r="NR50" s="24"/>
      <c r="NS50" s="24"/>
      <c r="NT50" s="24"/>
      <c r="NU50" s="24"/>
      <c r="NV50" s="24"/>
      <c r="NW50" s="24"/>
      <c r="NX50" s="24"/>
      <c r="NY50" s="24"/>
      <c r="NZ50" s="24"/>
      <c r="OA50" s="24"/>
      <c r="OB50" s="24"/>
      <c r="OC50" s="24"/>
      <c r="OD50" s="24"/>
      <c r="OE50" s="24"/>
      <c r="OF50" s="24"/>
      <c r="OG50" s="24"/>
      <c r="OH50" s="24"/>
      <c r="OI50" s="24"/>
      <c r="OJ50" s="24"/>
      <c r="OK50" s="24"/>
      <c r="OL50" s="24"/>
      <c r="OM50" s="24"/>
      <c r="ON50" s="24"/>
      <c r="OO50" s="24"/>
      <c r="OP50" s="24"/>
      <c r="OQ50" s="24"/>
      <c r="OR50" s="24"/>
      <c r="OS50" s="24"/>
      <c r="OT50" s="24"/>
      <c r="OU50" s="24"/>
      <c r="OV50" s="24"/>
      <c r="OW50" s="24"/>
      <c r="OX50" s="24"/>
      <c r="OY50" s="24"/>
      <c r="OZ50" s="24"/>
      <c r="PA50" s="24"/>
      <c r="PB50" s="24"/>
      <c r="PC50" s="24"/>
      <c r="PD50" s="24"/>
      <c r="PE50" s="24"/>
      <c r="PF50" s="24"/>
      <c r="PG50" s="24"/>
      <c r="PH50" s="24"/>
      <c r="PI50" s="24"/>
      <c r="PJ50" s="24"/>
      <c r="PK50" s="24"/>
      <c r="PL50" s="24"/>
      <c r="PM50" s="24"/>
      <c r="PN50" s="24"/>
      <c r="PO50" s="24"/>
      <c r="PP50" s="24"/>
      <c r="PQ50" s="24"/>
      <c r="PR50" s="24"/>
      <c r="PS50" s="24"/>
      <c r="PT50" s="24"/>
      <c r="PU50" s="24"/>
      <c r="PV50" s="24"/>
      <c r="PW50" s="24"/>
      <c r="PX50" s="24"/>
      <c r="PY50" s="24"/>
      <c r="PZ50" s="24"/>
      <c r="QA50" s="24"/>
      <c r="QB50" s="24"/>
      <c r="QC50" s="24"/>
      <c r="QD50" s="24"/>
      <c r="QE50" s="24"/>
      <c r="QF50" s="24"/>
      <c r="QG50" s="24"/>
      <c r="QH50" s="24"/>
      <c r="QI50" s="24"/>
      <c r="QJ50" s="24"/>
      <c r="QK50" s="24"/>
      <c r="QL50" s="24"/>
      <c r="QM50" s="24"/>
      <c r="QN50" s="24"/>
      <c r="QO50" s="24"/>
      <c r="QP50" s="24"/>
      <c r="QQ50" s="24"/>
      <c r="QR50" s="24"/>
      <c r="QS50" s="24"/>
      <c r="QT50" s="24"/>
      <c r="QU50" s="24"/>
      <c r="QV50" s="24"/>
      <c r="QW50" s="24"/>
      <c r="QX50" s="24"/>
      <c r="QY50" s="24"/>
      <c r="QZ50" s="24"/>
      <c r="RA50" s="24"/>
      <c r="RB50" s="24"/>
      <c r="RC50" s="24"/>
      <c r="RD50" s="24"/>
      <c r="RE50" s="24"/>
      <c r="RF50" s="24"/>
      <c r="RG50" s="24"/>
      <c r="RH50" s="24"/>
      <c r="RI50" s="24"/>
      <c r="RJ50" s="24"/>
      <c r="RK50" s="24"/>
      <c r="RL50" s="24"/>
      <c r="RM50" s="24"/>
      <c r="RN50" s="24"/>
      <c r="RO50" s="24"/>
      <c r="RP50" s="24"/>
    </row>
    <row r="51" spans="1:484" s="12" customFormat="1" ht="24.95" customHeight="1" x14ac:dyDescent="0.25">
      <c r="A51" s="123"/>
      <c r="B51" s="142"/>
      <c r="C51" s="93"/>
      <c r="D51" s="93"/>
      <c r="E51" s="143"/>
      <c r="F51" s="145"/>
      <c r="G51" s="145"/>
      <c r="H51" s="144"/>
      <c r="I51" s="145"/>
      <c r="J51" s="146"/>
      <c r="K51" s="147"/>
      <c r="L51" s="93"/>
      <c r="M51" s="93"/>
      <c r="N51" s="94"/>
      <c r="O51" s="262"/>
      <c r="P51" s="263"/>
      <c r="Q51" s="264"/>
      <c r="R51" s="8"/>
      <c r="S51" s="13"/>
      <c r="T51" s="13"/>
      <c r="U51" s="96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  <c r="IU51" s="24"/>
      <c r="IV51" s="24"/>
      <c r="IW51" s="24"/>
      <c r="IX51" s="24"/>
      <c r="IY51" s="24"/>
      <c r="IZ51" s="24"/>
      <c r="JA51" s="24"/>
      <c r="JB51" s="24"/>
      <c r="JC51" s="24"/>
      <c r="JD51" s="24"/>
      <c r="JE51" s="24"/>
      <c r="JF51" s="24"/>
      <c r="JG51" s="24"/>
      <c r="JH51" s="24"/>
      <c r="JI51" s="24"/>
      <c r="JJ51" s="24"/>
      <c r="JK51" s="24"/>
      <c r="JL51" s="24"/>
      <c r="JM51" s="24"/>
      <c r="JN51" s="24"/>
      <c r="JO51" s="24"/>
      <c r="JP51" s="24"/>
      <c r="JQ51" s="24"/>
      <c r="JR51" s="24"/>
      <c r="JS51" s="24"/>
      <c r="JT51" s="24"/>
      <c r="JU51" s="24"/>
      <c r="JV51" s="24"/>
      <c r="JW51" s="24"/>
      <c r="JX51" s="24"/>
      <c r="JY51" s="24"/>
      <c r="JZ51" s="24"/>
      <c r="KA51" s="24"/>
      <c r="KB51" s="24"/>
      <c r="KC51" s="24"/>
      <c r="KD51" s="24"/>
      <c r="KE51" s="24"/>
      <c r="KF51" s="24"/>
      <c r="KG51" s="24"/>
      <c r="KH51" s="24"/>
      <c r="KI51" s="24"/>
      <c r="KJ51" s="24"/>
      <c r="KK51" s="24"/>
      <c r="KL51" s="24"/>
      <c r="KM51" s="24"/>
      <c r="KN51" s="24"/>
      <c r="KO51" s="24"/>
      <c r="KP51" s="24"/>
      <c r="KQ51" s="24"/>
      <c r="KR51" s="24"/>
      <c r="KS51" s="24"/>
      <c r="KT51" s="24"/>
      <c r="KU51" s="24"/>
      <c r="KV51" s="24"/>
      <c r="KW51" s="24"/>
      <c r="KX51" s="24"/>
      <c r="KY51" s="24"/>
      <c r="KZ51" s="24"/>
      <c r="LA51" s="24"/>
      <c r="LB51" s="24"/>
      <c r="LC51" s="24"/>
      <c r="LD51" s="24"/>
      <c r="LE51" s="24"/>
      <c r="LF51" s="24"/>
      <c r="LG51" s="24"/>
      <c r="LH51" s="24"/>
      <c r="LI51" s="24"/>
      <c r="LJ51" s="24"/>
      <c r="LK51" s="24"/>
      <c r="LL51" s="24"/>
      <c r="LM51" s="24"/>
      <c r="LN51" s="24"/>
      <c r="LO51" s="24"/>
      <c r="LP51" s="24"/>
      <c r="LQ51" s="24"/>
      <c r="LR51" s="24"/>
      <c r="LS51" s="24"/>
      <c r="LT51" s="24"/>
      <c r="LU51" s="24"/>
      <c r="LV51" s="24"/>
      <c r="LW51" s="24"/>
      <c r="LX51" s="24"/>
      <c r="LY51" s="24"/>
      <c r="LZ51" s="24"/>
      <c r="MA51" s="24"/>
      <c r="MB51" s="24"/>
      <c r="MC51" s="24"/>
      <c r="MD51" s="24"/>
      <c r="ME51" s="24"/>
      <c r="MF51" s="24"/>
      <c r="MG51" s="24"/>
      <c r="MH51" s="24"/>
      <c r="MI51" s="24"/>
      <c r="MJ51" s="24"/>
      <c r="MK51" s="24"/>
      <c r="ML51" s="24"/>
      <c r="MM51" s="24"/>
      <c r="MN51" s="24"/>
      <c r="MO51" s="24"/>
      <c r="MP51" s="24"/>
      <c r="MQ51" s="24"/>
      <c r="MR51" s="24"/>
      <c r="MS51" s="24"/>
      <c r="MT51" s="24"/>
      <c r="MU51" s="24"/>
      <c r="MV51" s="24"/>
      <c r="MW51" s="24"/>
      <c r="MX51" s="24"/>
      <c r="MY51" s="24"/>
      <c r="MZ51" s="24"/>
      <c r="NA51" s="24"/>
      <c r="NB51" s="24"/>
      <c r="NC51" s="24"/>
      <c r="ND51" s="24"/>
      <c r="NE51" s="24"/>
      <c r="NF51" s="24"/>
      <c r="NG51" s="24"/>
      <c r="NH51" s="24"/>
      <c r="NI51" s="24"/>
      <c r="NJ51" s="24"/>
      <c r="NK51" s="24"/>
      <c r="NL51" s="24"/>
      <c r="NM51" s="24"/>
      <c r="NN51" s="24"/>
      <c r="NO51" s="24"/>
      <c r="NP51" s="24"/>
      <c r="NQ51" s="24"/>
      <c r="NR51" s="24"/>
      <c r="NS51" s="24"/>
      <c r="NT51" s="24"/>
      <c r="NU51" s="24"/>
      <c r="NV51" s="24"/>
      <c r="NW51" s="24"/>
      <c r="NX51" s="24"/>
      <c r="NY51" s="24"/>
      <c r="NZ51" s="24"/>
      <c r="OA51" s="24"/>
      <c r="OB51" s="24"/>
      <c r="OC51" s="24"/>
      <c r="OD51" s="24"/>
      <c r="OE51" s="24"/>
      <c r="OF51" s="24"/>
      <c r="OG51" s="24"/>
      <c r="OH51" s="24"/>
      <c r="OI51" s="24"/>
      <c r="OJ51" s="24"/>
      <c r="OK51" s="24"/>
      <c r="OL51" s="24"/>
      <c r="OM51" s="24"/>
      <c r="ON51" s="24"/>
      <c r="OO51" s="24"/>
      <c r="OP51" s="24"/>
      <c r="OQ51" s="24"/>
      <c r="OR51" s="24"/>
      <c r="OS51" s="24"/>
      <c r="OT51" s="24"/>
      <c r="OU51" s="24"/>
      <c r="OV51" s="24"/>
      <c r="OW51" s="24"/>
      <c r="OX51" s="24"/>
      <c r="OY51" s="24"/>
      <c r="OZ51" s="24"/>
      <c r="PA51" s="24"/>
      <c r="PB51" s="24"/>
      <c r="PC51" s="24"/>
      <c r="PD51" s="24"/>
      <c r="PE51" s="24"/>
      <c r="PF51" s="24"/>
      <c r="PG51" s="24"/>
      <c r="PH51" s="24"/>
      <c r="PI51" s="24"/>
      <c r="PJ51" s="24"/>
      <c r="PK51" s="24"/>
      <c r="PL51" s="24"/>
      <c r="PM51" s="24"/>
      <c r="PN51" s="24"/>
      <c r="PO51" s="24"/>
      <c r="PP51" s="24"/>
      <c r="PQ51" s="24"/>
      <c r="PR51" s="24"/>
      <c r="PS51" s="24"/>
      <c r="PT51" s="24"/>
      <c r="PU51" s="24"/>
      <c r="PV51" s="24"/>
      <c r="PW51" s="24"/>
      <c r="PX51" s="24"/>
      <c r="PY51" s="24"/>
      <c r="PZ51" s="24"/>
      <c r="QA51" s="24"/>
      <c r="QB51" s="24"/>
      <c r="QC51" s="24"/>
      <c r="QD51" s="24"/>
      <c r="QE51" s="24"/>
      <c r="QF51" s="24"/>
      <c r="QG51" s="24"/>
      <c r="QH51" s="24"/>
      <c r="QI51" s="24"/>
      <c r="QJ51" s="24"/>
      <c r="QK51" s="24"/>
      <c r="QL51" s="24"/>
      <c r="QM51" s="24"/>
      <c r="QN51" s="24"/>
      <c r="QO51" s="24"/>
      <c r="QP51" s="24"/>
      <c r="QQ51" s="24"/>
      <c r="QR51" s="24"/>
      <c r="QS51" s="24"/>
      <c r="QT51" s="24"/>
      <c r="QU51" s="24"/>
      <c r="QV51" s="24"/>
      <c r="QW51" s="24"/>
      <c r="QX51" s="24"/>
      <c r="QY51" s="24"/>
      <c r="QZ51" s="24"/>
      <c r="RA51" s="24"/>
      <c r="RB51" s="24"/>
      <c r="RC51" s="24"/>
      <c r="RD51" s="24"/>
      <c r="RE51" s="24"/>
      <c r="RF51" s="24"/>
      <c r="RG51" s="24"/>
      <c r="RH51" s="24"/>
      <c r="RI51" s="24"/>
      <c r="RJ51" s="24"/>
      <c r="RK51" s="24"/>
      <c r="RL51" s="24"/>
      <c r="RM51" s="24"/>
      <c r="RN51" s="24"/>
      <c r="RO51" s="24"/>
      <c r="RP51" s="24"/>
    </row>
    <row r="52" spans="1:484" s="12" customFormat="1" ht="24.95" customHeight="1" x14ac:dyDescent="0.25">
      <c r="A52" s="123"/>
      <c r="B52" s="142"/>
      <c r="C52" s="93"/>
      <c r="D52" s="93"/>
      <c r="E52" s="143"/>
      <c r="F52" s="145"/>
      <c r="G52" s="145"/>
      <c r="H52" s="144"/>
      <c r="I52" s="145"/>
      <c r="J52" s="146"/>
      <c r="K52" s="147"/>
      <c r="L52" s="93"/>
      <c r="M52" s="93"/>
      <c r="N52" s="94"/>
      <c r="O52" s="262"/>
      <c r="P52" s="263"/>
      <c r="Q52" s="264"/>
      <c r="R52" s="8"/>
      <c r="S52" s="13"/>
      <c r="T52" s="13"/>
      <c r="U52" s="96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  <c r="GF52" s="24"/>
      <c r="GG52" s="24"/>
      <c r="GH52" s="24"/>
      <c r="GI52" s="24"/>
      <c r="GJ52" s="24"/>
      <c r="GK52" s="24"/>
      <c r="GL52" s="24"/>
      <c r="GM52" s="24"/>
      <c r="GN52" s="24"/>
      <c r="GO52" s="24"/>
      <c r="GP52" s="24"/>
      <c r="GQ52" s="24"/>
      <c r="GR52" s="24"/>
      <c r="GS52" s="24"/>
      <c r="GT52" s="24"/>
      <c r="GU52" s="24"/>
      <c r="GV52" s="24"/>
      <c r="GW52" s="24"/>
      <c r="GX52" s="24"/>
      <c r="GY52" s="24"/>
      <c r="GZ52" s="24"/>
      <c r="HA52" s="24"/>
      <c r="HB52" s="24"/>
      <c r="HC52" s="24"/>
      <c r="HD52" s="24"/>
      <c r="HE52" s="24"/>
      <c r="HF52" s="24"/>
      <c r="HG52" s="24"/>
      <c r="HH52" s="24"/>
      <c r="HI52" s="24"/>
      <c r="HJ52" s="24"/>
      <c r="HK52" s="24"/>
      <c r="HL52" s="24"/>
      <c r="HM52" s="24"/>
      <c r="HN52" s="24"/>
      <c r="HO52" s="24"/>
      <c r="HP52" s="24"/>
      <c r="HQ52" s="24"/>
      <c r="HR52" s="24"/>
      <c r="HS52" s="24"/>
      <c r="HT52" s="24"/>
      <c r="HU52" s="24"/>
      <c r="HV52" s="24"/>
      <c r="HW52" s="24"/>
      <c r="HX52" s="24"/>
      <c r="HY52" s="24"/>
      <c r="HZ52" s="24"/>
      <c r="IA52" s="24"/>
      <c r="IB52" s="24"/>
      <c r="IC52" s="24"/>
      <c r="ID52" s="24"/>
      <c r="IE52" s="24"/>
      <c r="IF52" s="24"/>
      <c r="IG52" s="24"/>
      <c r="IH52" s="24"/>
      <c r="II52" s="24"/>
      <c r="IJ52" s="24"/>
      <c r="IK52" s="24"/>
      <c r="IL52" s="24"/>
      <c r="IM52" s="24"/>
      <c r="IN52" s="24"/>
      <c r="IO52" s="24"/>
      <c r="IP52" s="24"/>
      <c r="IQ52" s="24"/>
      <c r="IR52" s="24"/>
      <c r="IS52" s="24"/>
      <c r="IT52" s="24"/>
      <c r="IU52" s="24"/>
      <c r="IV52" s="24"/>
      <c r="IW52" s="24"/>
      <c r="IX52" s="24"/>
      <c r="IY52" s="24"/>
      <c r="IZ52" s="24"/>
      <c r="JA52" s="24"/>
      <c r="JB52" s="24"/>
      <c r="JC52" s="24"/>
      <c r="JD52" s="24"/>
      <c r="JE52" s="24"/>
      <c r="JF52" s="24"/>
      <c r="JG52" s="24"/>
      <c r="JH52" s="24"/>
      <c r="JI52" s="24"/>
      <c r="JJ52" s="24"/>
      <c r="JK52" s="24"/>
      <c r="JL52" s="24"/>
      <c r="JM52" s="24"/>
      <c r="JN52" s="24"/>
      <c r="JO52" s="24"/>
      <c r="JP52" s="24"/>
      <c r="JQ52" s="24"/>
      <c r="JR52" s="24"/>
      <c r="JS52" s="24"/>
      <c r="JT52" s="24"/>
      <c r="JU52" s="24"/>
      <c r="JV52" s="24"/>
      <c r="JW52" s="24"/>
      <c r="JX52" s="24"/>
      <c r="JY52" s="24"/>
      <c r="JZ52" s="24"/>
      <c r="KA52" s="24"/>
      <c r="KB52" s="24"/>
      <c r="KC52" s="24"/>
      <c r="KD52" s="24"/>
      <c r="KE52" s="24"/>
      <c r="KF52" s="24"/>
      <c r="KG52" s="24"/>
      <c r="KH52" s="24"/>
      <c r="KI52" s="24"/>
      <c r="KJ52" s="24"/>
      <c r="KK52" s="24"/>
      <c r="KL52" s="24"/>
      <c r="KM52" s="24"/>
      <c r="KN52" s="24"/>
      <c r="KO52" s="24"/>
      <c r="KP52" s="24"/>
      <c r="KQ52" s="24"/>
      <c r="KR52" s="24"/>
      <c r="KS52" s="24"/>
      <c r="KT52" s="24"/>
      <c r="KU52" s="24"/>
      <c r="KV52" s="24"/>
      <c r="KW52" s="24"/>
      <c r="KX52" s="24"/>
      <c r="KY52" s="24"/>
      <c r="KZ52" s="24"/>
      <c r="LA52" s="24"/>
      <c r="LB52" s="24"/>
      <c r="LC52" s="24"/>
      <c r="LD52" s="24"/>
      <c r="LE52" s="24"/>
      <c r="LF52" s="24"/>
      <c r="LG52" s="24"/>
      <c r="LH52" s="24"/>
      <c r="LI52" s="24"/>
      <c r="LJ52" s="24"/>
      <c r="LK52" s="24"/>
      <c r="LL52" s="24"/>
      <c r="LM52" s="24"/>
      <c r="LN52" s="24"/>
      <c r="LO52" s="24"/>
      <c r="LP52" s="24"/>
      <c r="LQ52" s="24"/>
      <c r="LR52" s="24"/>
      <c r="LS52" s="24"/>
      <c r="LT52" s="24"/>
      <c r="LU52" s="24"/>
      <c r="LV52" s="24"/>
      <c r="LW52" s="24"/>
      <c r="LX52" s="24"/>
      <c r="LY52" s="24"/>
      <c r="LZ52" s="24"/>
      <c r="MA52" s="24"/>
      <c r="MB52" s="24"/>
      <c r="MC52" s="24"/>
      <c r="MD52" s="24"/>
      <c r="ME52" s="24"/>
      <c r="MF52" s="24"/>
      <c r="MG52" s="24"/>
      <c r="MH52" s="24"/>
      <c r="MI52" s="24"/>
      <c r="MJ52" s="24"/>
      <c r="MK52" s="24"/>
      <c r="ML52" s="24"/>
      <c r="MM52" s="24"/>
      <c r="MN52" s="24"/>
      <c r="MO52" s="24"/>
      <c r="MP52" s="24"/>
      <c r="MQ52" s="24"/>
      <c r="MR52" s="24"/>
      <c r="MS52" s="24"/>
      <c r="MT52" s="24"/>
      <c r="MU52" s="24"/>
      <c r="MV52" s="24"/>
      <c r="MW52" s="24"/>
      <c r="MX52" s="24"/>
      <c r="MY52" s="24"/>
      <c r="MZ52" s="24"/>
      <c r="NA52" s="24"/>
      <c r="NB52" s="24"/>
      <c r="NC52" s="24"/>
      <c r="ND52" s="24"/>
      <c r="NE52" s="24"/>
      <c r="NF52" s="24"/>
      <c r="NG52" s="24"/>
      <c r="NH52" s="24"/>
      <c r="NI52" s="24"/>
      <c r="NJ52" s="24"/>
      <c r="NK52" s="24"/>
      <c r="NL52" s="24"/>
      <c r="NM52" s="24"/>
      <c r="NN52" s="24"/>
      <c r="NO52" s="24"/>
      <c r="NP52" s="24"/>
      <c r="NQ52" s="24"/>
      <c r="NR52" s="24"/>
      <c r="NS52" s="24"/>
      <c r="NT52" s="24"/>
      <c r="NU52" s="24"/>
      <c r="NV52" s="24"/>
      <c r="NW52" s="24"/>
      <c r="NX52" s="24"/>
      <c r="NY52" s="24"/>
      <c r="NZ52" s="24"/>
      <c r="OA52" s="24"/>
      <c r="OB52" s="24"/>
      <c r="OC52" s="24"/>
      <c r="OD52" s="24"/>
      <c r="OE52" s="24"/>
      <c r="OF52" s="24"/>
      <c r="OG52" s="24"/>
      <c r="OH52" s="24"/>
      <c r="OI52" s="24"/>
      <c r="OJ52" s="24"/>
      <c r="OK52" s="24"/>
      <c r="OL52" s="24"/>
      <c r="OM52" s="24"/>
      <c r="ON52" s="24"/>
      <c r="OO52" s="24"/>
      <c r="OP52" s="24"/>
      <c r="OQ52" s="24"/>
      <c r="OR52" s="24"/>
      <c r="OS52" s="24"/>
      <c r="OT52" s="24"/>
      <c r="OU52" s="24"/>
      <c r="OV52" s="24"/>
      <c r="OW52" s="24"/>
      <c r="OX52" s="24"/>
      <c r="OY52" s="24"/>
      <c r="OZ52" s="24"/>
      <c r="PA52" s="24"/>
      <c r="PB52" s="24"/>
      <c r="PC52" s="24"/>
      <c r="PD52" s="24"/>
      <c r="PE52" s="24"/>
      <c r="PF52" s="24"/>
      <c r="PG52" s="24"/>
      <c r="PH52" s="24"/>
      <c r="PI52" s="24"/>
      <c r="PJ52" s="24"/>
      <c r="PK52" s="24"/>
      <c r="PL52" s="24"/>
      <c r="PM52" s="24"/>
      <c r="PN52" s="24"/>
      <c r="PO52" s="24"/>
      <c r="PP52" s="24"/>
      <c r="PQ52" s="24"/>
      <c r="PR52" s="24"/>
      <c r="PS52" s="24"/>
      <c r="PT52" s="24"/>
      <c r="PU52" s="24"/>
      <c r="PV52" s="24"/>
      <c r="PW52" s="24"/>
      <c r="PX52" s="24"/>
      <c r="PY52" s="24"/>
      <c r="PZ52" s="24"/>
      <c r="QA52" s="24"/>
      <c r="QB52" s="24"/>
      <c r="QC52" s="24"/>
      <c r="QD52" s="24"/>
      <c r="QE52" s="24"/>
      <c r="QF52" s="24"/>
      <c r="QG52" s="24"/>
      <c r="QH52" s="24"/>
      <c r="QI52" s="24"/>
      <c r="QJ52" s="24"/>
      <c r="QK52" s="24"/>
      <c r="QL52" s="24"/>
      <c r="QM52" s="24"/>
      <c r="QN52" s="24"/>
      <c r="QO52" s="24"/>
      <c r="QP52" s="24"/>
      <c r="QQ52" s="24"/>
      <c r="QR52" s="24"/>
      <c r="QS52" s="24"/>
      <c r="QT52" s="24"/>
      <c r="QU52" s="24"/>
      <c r="QV52" s="24"/>
      <c r="QW52" s="24"/>
      <c r="QX52" s="24"/>
      <c r="QY52" s="24"/>
      <c r="QZ52" s="24"/>
      <c r="RA52" s="24"/>
      <c r="RB52" s="24"/>
      <c r="RC52" s="24"/>
      <c r="RD52" s="24"/>
      <c r="RE52" s="24"/>
      <c r="RF52" s="24"/>
      <c r="RG52" s="24"/>
      <c r="RH52" s="24"/>
      <c r="RI52" s="24"/>
      <c r="RJ52" s="24"/>
      <c r="RK52" s="24"/>
      <c r="RL52" s="24"/>
      <c r="RM52" s="24"/>
      <c r="RN52" s="24"/>
      <c r="RO52" s="24"/>
      <c r="RP52" s="24"/>
    </row>
    <row r="53" spans="1:484" s="12" customFormat="1" ht="24.95" customHeight="1" x14ac:dyDescent="0.25">
      <c r="A53" s="123"/>
      <c r="B53" s="142"/>
      <c r="C53" s="93"/>
      <c r="D53" s="93"/>
      <c r="E53" s="143"/>
      <c r="F53" s="145"/>
      <c r="G53" s="145"/>
      <c r="H53" s="144"/>
      <c r="I53" s="145"/>
      <c r="J53" s="146"/>
      <c r="K53" s="147"/>
      <c r="L53" s="93"/>
      <c r="M53" s="93"/>
      <c r="N53" s="94"/>
      <c r="O53" s="262"/>
      <c r="P53" s="263"/>
      <c r="Q53" s="264"/>
      <c r="R53" s="8"/>
      <c r="S53" s="13"/>
      <c r="T53" s="13"/>
      <c r="U53" s="96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/>
      <c r="FM53" s="24"/>
      <c r="FN53" s="24"/>
      <c r="FO53" s="24"/>
      <c r="FP53" s="24"/>
      <c r="FQ53" s="24"/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24"/>
      <c r="GF53" s="24"/>
      <c r="GG53" s="24"/>
      <c r="GH53" s="24"/>
      <c r="GI53" s="24"/>
      <c r="GJ53" s="24"/>
      <c r="GK53" s="24"/>
      <c r="GL53" s="24"/>
      <c r="GM53" s="24"/>
      <c r="GN53" s="24"/>
      <c r="GO53" s="24"/>
      <c r="GP53" s="24"/>
      <c r="GQ53" s="24"/>
      <c r="GR53" s="24"/>
      <c r="GS53" s="24"/>
      <c r="GT53" s="24"/>
      <c r="GU53" s="24"/>
      <c r="GV53" s="24"/>
      <c r="GW53" s="24"/>
      <c r="GX53" s="24"/>
      <c r="GY53" s="24"/>
      <c r="GZ53" s="24"/>
      <c r="HA53" s="24"/>
      <c r="HB53" s="24"/>
      <c r="HC53" s="24"/>
      <c r="HD53" s="24"/>
      <c r="HE53" s="24"/>
      <c r="HF53" s="24"/>
      <c r="HG53" s="24"/>
      <c r="HH53" s="24"/>
      <c r="HI53" s="24"/>
      <c r="HJ53" s="24"/>
      <c r="HK53" s="24"/>
      <c r="HL53" s="24"/>
      <c r="HM53" s="24"/>
      <c r="HN53" s="24"/>
      <c r="HO53" s="24"/>
      <c r="HP53" s="24"/>
      <c r="HQ53" s="24"/>
      <c r="HR53" s="24"/>
      <c r="HS53" s="24"/>
      <c r="HT53" s="24"/>
      <c r="HU53" s="24"/>
      <c r="HV53" s="24"/>
      <c r="HW53" s="24"/>
      <c r="HX53" s="24"/>
      <c r="HY53" s="24"/>
      <c r="HZ53" s="24"/>
      <c r="IA53" s="24"/>
      <c r="IB53" s="24"/>
      <c r="IC53" s="24"/>
      <c r="ID53" s="24"/>
      <c r="IE53" s="24"/>
      <c r="IF53" s="24"/>
      <c r="IG53" s="24"/>
      <c r="IH53" s="24"/>
      <c r="II53" s="24"/>
      <c r="IJ53" s="24"/>
      <c r="IK53" s="24"/>
      <c r="IL53" s="24"/>
      <c r="IM53" s="24"/>
      <c r="IN53" s="24"/>
      <c r="IO53" s="24"/>
      <c r="IP53" s="24"/>
      <c r="IQ53" s="24"/>
      <c r="IR53" s="24"/>
      <c r="IS53" s="24"/>
      <c r="IT53" s="24"/>
      <c r="IU53" s="24"/>
      <c r="IV53" s="24"/>
      <c r="IW53" s="24"/>
      <c r="IX53" s="24"/>
      <c r="IY53" s="24"/>
      <c r="IZ53" s="24"/>
      <c r="JA53" s="24"/>
      <c r="JB53" s="24"/>
      <c r="JC53" s="24"/>
      <c r="JD53" s="24"/>
      <c r="JE53" s="24"/>
      <c r="JF53" s="24"/>
      <c r="JG53" s="24"/>
      <c r="JH53" s="24"/>
      <c r="JI53" s="24"/>
      <c r="JJ53" s="24"/>
      <c r="JK53" s="24"/>
      <c r="JL53" s="24"/>
      <c r="JM53" s="24"/>
      <c r="JN53" s="24"/>
      <c r="JO53" s="24"/>
      <c r="JP53" s="24"/>
      <c r="JQ53" s="24"/>
      <c r="JR53" s="24"/>
      <c r="JS53" s="24"/>
      <c r="JT53" s="24"/>
      <c r="JU53" s="24"/>
      <c r="JV53" s="24"/>
      <c r="JW53" s="24"/>
      <c r="JX53" s="24"/>
      <c r="JY53" s="24"/>
      <c r="JZ53" s="24"/>
      <c r="KA53" s="24"/>
      <c r="KB53" s="24"/>
      <c r="KC53" s="24"/>
      <c r="KD53" s="24"/>
      <c r="KE53" s="24"/>
      <c r="KF53" s="24"/>
      <c r="KG53" s="24"/>
      <c r="KH53" s="24"/>
      <c r="KI53" s="24"/>
      <c r="KJ53" s="24"/>
      <c r="KK53" s="24"/>
      <c r="KL53" s="24"/>
      <c r="KM53" s="24"/>
      <c r="KN53" s="24"/>
      <c r="KO53" s="24"/>
      <c r="KP53" s="24"/>
      <c r="KQ53" s="24"/>
      <c r="KR53" s="24"/>
      <c r="KS53" s="24"/>
      <c r="KT53" s="24"/>
      <c r="KU53" s="24"/>
      <c r="KV53" s="24"/>
      <c r="KW53" s="24"/>
      <c r="KX53" s="24"/>
      <c r="KY53" s="24"/>
      <c r="KZ53" s="24"/>
      <c r="LA53" s="24"/>
      <c r="LB53" s="24"/>
      <c r="LC53" s="24"/>
      <c r="LD53" s="24"/>
      <c r="LE53" s="24"/>
      <c r="LF53" s="24"/>
      <c r="LG53" s="24"/>
      <c r="LH53" s="24"/>
      <c r="LI53" s="24"/>
      <c r="LJ53" s="24"/>
      <c r="LK53" s="24"/>
      <c r="LL53" s="24"/>
      <c r="LM53" s="24"/>
      <c r="LN53" s="24"/>
      <c r="LO53" s="24"/>
      <c r="LP53" s="24"/>
      <c r="LQ53" s="24"/>
      <c r="LR53" s="24"/>
      <c r="LS53" s="24"/>
      <c r="LT53" s="24"/>
      <c r="LU53" s="24"/>
      <c r="LV53" s="24"/>
      <c r="LW53" s="24"/>
      <c r="LX53" s="24"/>
      <c r="LY53" s="24"/>
      <c r="LZ53" s="24"/>
      <c r="MA53" s="24"/>
      <c r="MB53" s="24"/>
      <c r="MC53" s="24"/>
      <c r="MD53" s="24"/>
      <c r="ME53" s="24"/>
      <c r="MF53" s="24"/>
      <c r="MG53" s="24"/>
      <c r="MH53" s="24"/>
      <c r="MI53" s="24"/>
      <c r="MJ53" s="24"/>
      <c r="MK53" s="24"/>
      <c r="ML53" s="24"/>
      <c r="MM53" s="24"/>
      <c r="MN53" s="24"/>
      <c r="MO53" s="24"/>
      <c r="MP53" s="24"/>
      <c r="MQ53" s="24"/>
      <c r="MR53" s="24"/>
      <c r="MS53" s="24"/>
      <c r="MT53" s="24"/>
      <c r="MU53" s="24"/>
      <c r="MV53" s="24"/>
      <c r="MW53" s="24"/>
      <c r="MX53" s="24"/>
      <c r="MY53" s="24"/>
      <c r="MZ53" s="24"/>
      <c r="NA53" s="24"/>
      <c r="NB53" s="24"/>
      <c r="NC53" s="24"/>
      <c r="ND53" s="24"/>
      <c r="NE53" s="24"/>
      <c r="NF53" s="24"/>
      <c r="NG53" s="24"/>
      <c r="NH53" s="24"/>
      <c r="NI53" s="24"/>
      <c r="NJ53" s="24"/>
      <c r="NK53" s="24"/>
      <c r="NL53" s="24"/>
      <c r="NM53" s="24"/>
      <c r="NN53" s="24"/>
      <c r="NO53" s="24"/>
      <c r="NP53" s="24"/>
      <c r="NQ53" s="24"/>
      <c r="NR53" s="24"/>
      <c r="NS53" s="24"/>
      <c r="NT53" s="24"/>
      <c r="NU53" s="24"/>
      <c r="NV53" s="24"/>
      <c r="NW53" s="24"/>
      <c r="NX53" s="24"/>
      <c r="NY53" s="24"/>
      <c r="NZ53" s="24"/>
      <c r="OA53" s="24"/>
      <c r="OB53" s="24"/>
      <c r="OC53" s="24"/>
      <c r="OD53" s="24"/>
      <c r="OE53" s="24"/>
      <c r="OF53" s="24"/>
      <c r="OG53" s="24"/>
      <c r="OH53" s="24"/>
      <c r="OI53" s="24"/>
      <c r="OJ53" s="24"/>
      <c r="OK53" s="24"/>
      <c r="OL53" s="24"/>
      <c r="OM53" s="24"/>
      <c r="ON53" s="24"/>
      <c r="OO53" s="24"/>
      <c r="OP53" s="24"/>
      <c r="OQ53" s="24"/>
      <c r="OR53" s="24"/>
      <c r="OS53" s="24"/>
      <c r="OT53" s="24"/>
      <c r="OU53" s="24"/>
      <c r="OV53" s="24"/>
      <c r="OW53" s="24"/>
      <c r="OX53" s="24"/>
      <c r="OY53" s="24"/>
      <c r="OZ53" s="24"/>
      <c r="PA53" s="24"/>
      <c r="PB53" s="24"/>
      <c r="PC53" s="24"/>
      <c r="PD53" s="24"/>
      <c r="PE53" s="24"/>
      <c r="PF53" s="24"/>
      <c r="PG53" s="24"/>
      <c r="PH53" s="24"/>
      <c r="PI53" s="24"/>
      <c r="PJ53" s="24"/>
      <c r="PK53" s="24"/>
      <c r="PL53" s="24"/>
      <c r="PM53" s="24"/>
      <c r="PN53" s="24"/>
      <c r="PO53" s="24"/>
      <c r="PP53" s="24"/>
      <c r="PQ53" s="24"/>
      <c r="PR53" s="24"/>
      <c r="PS53" s="24"/>
      <c r="PT53" s="24"/>
      <c r="PU53" s="24"/>
      <c r="PV53" s="24"/>
      <c r="PW53" s="24"/>
      <c r="PX53" s="24"/>
      <c r="PY53" s="24"/>
      <c r="PZ53" s="24"/>
      <c r="QA53" s="24"/>
      <c r="QB53" s="24"/>
      <c r="QC53" s="24"/>
      <c r="QD53" s="24"/>
      <c r="QE53" s="24"/>
      <c r="QF53" s="24"/>
      <c r="QG53" s="24"/>
      <c r="QH53" s="24"/>
      <c r="QI53" s="24"/>
      <c r="QJ53" s="24"/>
      <c r="QK53" s="24"/>
      <c r="QL53" s="24"/>
      <c r="QM53" s="24"/>
      <c r="QN53" s="24"/>
      <c r="QO53" s="24"/>
      <c r="QP53" s="24"/>
      <c r="QQ53" s="24"/>
      <c r="QR53" s="24"/>
      <c r="QS53" s="24"/>
      <c r="QT53" s="24"/>
      <c r="QU53" s="24"/>
      <c r="QV53" s="24"/>
      <c r="QW53" s="24"/>
      <c r="QX53" s="24"/>
      <c r="QY53" s="24"/>
      <c r="QZ53" s="24"/>
      <c r="RA53" s="24"/>
      <c r="RB53" s="24"/>
      <c r="RC53" s="24"/>
      <c r="RD53" s="24"/>
      <c r="RE53" s="24"/>
      <c r="RF53" s="24"/>
      <c r="RG53" s="24"/>
      <c r="RH53" s="24"/>
      <c r="RI53" s="24"/>
      <c r="RJ53" s="24"/>
      <c r="RK53" s="24"/>
      <c r="RL53" s="24"/>
      <c r="RM53" s="24"/>
      <c r="RN53" s="24"/>
      <c r="RO53" s="24"/>
      <c r="RP53" s="24"/>
    </row>
    <row r="54" spans="1:484" s="12" customFormat="1" ht="24.95" customHeight="1" x14ac:dyDescent="0.25">
      <c r="A54" s="123"/>
      <c r="B54" s="142"/>
      <c r="C54" s="93"/>
      <c r="D54" s="93"/>
      <c r="E54" s="143"/>
      <c r="F54" s="145"/>
      <c r="G54" s="145"/>
      <c r="H54" s="144"/>
      <c r="I54" s="145"/>
      <c r="J54" s="146"/>
      <c r="K54" s="147"/>
      <c r="L54" s="93"/>
      <c r="M54" s="93"/>
      <c r="N54" s="94"/>
      <c r="O54" s="262"/>
      <c r="P54" s="263"/>
      <c r="Q54" s="264"/>
      <c r="R54" s="8"/>
      <c r="S54" s="13"/>
      <c r="T54" s="13"/>
      <c r="U54" s="96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24"/>
      <c r="FH54" s="24"/>
      <c r="FI54" s="24"/>
      <c r="FJ54" s="24"/>
      <c r="FK54" s="24"/>
      <c r="FL54" s="24"/>
      <c r="FM54" s="24"/>
      <c r="FN54" s="24"/>
      <c r="FO54" s="24"/>
      <c r="FP54" s="24"/>
      <c r="FQ54" s="24"/>
      <c r="FR54" s="24"/>
      <c r="FS54" s="24"/>
      <c r="FT54" s="24"/>
      <c r="FU54" s="24"/>
      <c r="FV54" s="24"/>
      <c r="FW54" s="24"/>
      <c r="FX54" s="24"/>
      <c r="FY54" s="24"/>
      <c r="FZ54" s="24"/>
      <c r="GA54" s="24"/>
      <c r="GB54" s="24"/>
      <c r="GC54" s="24"/>
      <c r="GD54" s="24"/>
      <c r="GE54" s="24"/>
      <c r="GF54" s="24"/>
      <c r="GG54" s="24"/>
      <c r="GH54" s="24"/>
      <c r="GI54" s="24"/>
      <c r="GJ54" s="24"/>
      <c r="GK54" s="24"/>
      <c r="GL54" s="24"/>
      <c r="GM54" s="24"/>
      <c r="GN54" s="24"/>
      <c r="GO54" s="24"/>
      <c r="GP54" s="24"/>
      <c r="GQ54" s="24"/>
      <c r="GR54" s="24"/>
      <c r="GS54" s="24"/>
      <c r="GT54" s="24"/>
      <c r="GU54" s="24"/>
      <c r="GV54" s="24"/>
      <c r="GW54" s="24"/>
      <c r="GX54" s="24"/>
      <c r="GY54" s="24"/>
      <c r="GZ54" s="24"/>
      <c r="HA54" s="24"/>
      <c r="HB54" s="24"/>
      <c r="HC54" s="24"/>
      <c r="HD54" s="24"/>
      <c r="HE54" s="24"/>
      <c r="HF54" s="24"/>
      <c r="HG54" s="24"/>
      <c r="HH54" s="24"/>
      <c r="HI54" s="24"/>
      <c r="HJ54" s="24"/>
      <c r="HK54" s="24"/>
      <c r="HL54" s="24"/>
      <c r="HM54" s="24"/>
      <c r="HN54" s="24"/>
      <c r="HO54" s="24"/>
      <c r="HP54" s="24"/>
      <c r="HQ54" s="24"/>
      <c r="HR54" s="24"/>
      <c r="HS54" s="24"/>
      <c r="HT54" s="24"/>
      <c r="HU54" s="24"/>
      <c r="HV54" s="24"/>
      <c r="HW54" s="24"/>
      <c r="HX54" s="24"/>
      <c r="HY54" s="24"/>
      <c r="HZ54" s="24"/>
      <c r="IA54" s="24"/>
      <c r="IB54" s="24"/>
      <c r="IC54" s="24"/>
      <c r="ID54" s="24"/>
      <c r="IE54" s="24"/>
      <c r="IF54" s="24"/>
      <c r="IG54" s="24"/>
      <c r="IH54" s="24"/>
      <c r="II54" s="24"/>
      <c r="IJ54" s="24"/>
      <c r="IK54" s="24"/>
      <c r="IL54" s="24"/>
      <c r="IM54" s="24"/>
      <c r="IN54" s="24"/>
      <c r="IO54" s="24"/>
      <c r="IP54" s="24"/>
      <c r="IQ54" s="24"/>
      <c r="IR54" s="24"/>
      <c r="IS54" s="24"/>
      <c r="IT54" s="24"/>
      <c r="IU54" s="24"/>
      <c r="IV54" s="24"/>
      <c r="IW54" s="24"/>
      <c r="IX54" s="24"/>
      <c r="IY54" s="24"/>
      <c r="IZ54" s="24"/>
      <c r="JA54" s="24"/>
      <c r="JB54" s="24"/>
      <c r="JC54" s="24"/>
      <c r="JD54" s="24"/>
      <c r="JE54" s="24"/>
      <c r="JF54" s="24"/>
      <c r="JG54" s="24"/>
      <c r="JH54" s="24"/>
      <c r="JI54" s="24"/>
      <c r="JJ54" s="24"/>
      <c r="JK54" s="24"/>
      <c r="JL54" s="24"/>
      <c r="JM54" s="24"/>
      <c r="JN54" s="24"/>
      <c r="JO54" s="24"/>
      <c r="JP54" s="24"/>
      <c r="JQ54" s="24"/>
      <c r="JR54" s="24"/>
      <c r="JS54" s="24"/>
      <c r="JT54" s="24"/>
      <c r="JU54" s="24"/>
      <c r="JV54" s="24"/>
      <c r="JW54" s="24"/>
      <c r="JX54" s="24"/>
      <c r="JY54" s="24"/>
      <c r="JZ54" s="24"/>
      <c r="KA54" s="24"/>
      <c r="KB54" s="24"/>
      <c r="KC54" s="24"/>
      <c r="KD54" s="24"/>
      <c r="KE54" s="24"/>
      <c r="KF54" s="24"/>
      <c r="KG54" s="24"/>
      <c r="KH54" s="24"/>
      <c r="KI54" s="24"/>
      <c r="KJ54" s="24"/>
      <c r="KK54" s="24"/>
      <c r="KL54" s="24"/>
      <c r="KM54" s="24"/>
      <c r="KN54" s="24"/>
      <c r="KO54" s="24"/>
      <c r="KP54" s="24"/>
      <c r="KQ54" s="24"/>
      <c r="KR54" s="24"/>
      <c r="KS54" s="24"/>
      <c r="KT54" s="24"/>
      <c r="KU54" s="24"/>
      <c r="KV54" s="24"/>
      <c r="KW54" s="24"/>
      <c r="KX54" s="24"/>
      <c r="KY54" s="24"/>
      <c r="KZ54" s="24"/>
      <c r="LA54" s="24"/>
      <c r="LB54" s="24"/>
      <c r="LC54" s="24"/>
      <c r="LD54" s="24"/>
      <c r="LE54" s="24"/>
      <c r="LF54" s="24"/>
      <c r="LG54" s="24"/>
      <c r="LH54" s="24"/>
      <c r="LI54" s="24"/>
      <c r="LJ54" s="24"/>
      <c r="LK54" s="24"/>
      <c r="LL54" s="24"/>
      <c r="LM54" s="24"/>
      <c r="LN54" s="24"/>
      <c r="LO54" s="24"/>
      <c r="LP54" s="24"/>
      <c r="LQ54" s="24"/>
      <c r="LR54" s="24"/>
      <c r="LS54" s="24"/>
      <c r="LT54" s="24"/>
      <c r="LU54" s="24"/>
      <c r="LV54" s="24"/>
      <c r="LW54" s="24"/>
      <c r="LX54" s="24"/>
      <c r="LY54" s="24"/>
      <c r="LZ54" s="24"/>
      <c r="MA54" s="24"/>
      <c r="MB54" s="24"/>
      <c r="MC54" s="24"/>
      <c r="MD54" s="24"/>
      <c r="ME54" s="24"/>
      <c r="MF54" s="24"/>
      <c r="MG54" s="24"/>
      <c r="MH54" s="24"/>
      <c r="MI54" s="24"/>
      <c r="MJ54" s="24"/>
      <c r="MK54" s="24"/>
      <c r="ML54" s="24"/>
      <c r="MM54" s="24"/>
      <c r="MN54" s="24"/>
      <c r="MO54" s="24"/>
      <c r="MP54" s="24"/>
      <c r="MQ54" s="24"/>
      <c r="MR54" s="24"/>
      <c r="MS54" s="24"/>
      <c r="MT54" s="24"/>
      <c r="MU54" s="24"/>
      <c r="MV54" s="24"/>
      <c r="MW54" s="24"/>
      <c r="MX54" s="24"/>
      <c r="MY54" s="24"/>
      <c r="MZ54" s="24"/>
      <c r="NA54" s="24"/>
      <c r="NB54" s="24"/>
      <c r="NC54" s="24"/>
      <c r="ND54" s="24"/>
      <c r="NE54" s="24"/>
      <c r="NF54" s="24"/>
      <c r="NG54" s="24"/>
      <c r="NH54" s="24"/>
      <c r="NI54" s="24"/>
      <c r="NJ54" s="24"/>
      <c r="NK54" s="24"/>
      <c r="NL54" s="24"/>
      <c r="NM54" s="24"/>
      <c r="NN54" s="24"/>
      <c r="NO54" s="24"/>
      <c r="NP54" s="24"/>
      <c r="NQ54" s="24"/>
      <c r="NR54" s="24"/>
      <c r="NS54" s="24"/>
      <c r="NT54" s="24"/>
      <c r="NU54" s="24"/>
      <c r="NV54" s="24"/>
      <c r="NW54" s="24"/>
      <c r="NX54" s="24"/>
      <c r="NY54" s="24"/>
      <c r="NZ54" s="24"/>
      <c r="OA54" s="24"/>
      <c r="OB54" s="24"/>
      <c r="OC54" s="24"/>
      <c r="OD54" s="24"/>
      <c r="OE54" s="24"/>
      <c r="OF54" s="24"/>
      <c r="OG54" s="24"/>
      <c r="OH54" s="24"/>
      <c r="OI54" s="24"/>
      <c r="OJ54" s="24"/>
      <c r="OK54" s="24"/>
      <c r="OL54" s="24"/>
      <c r="OM54" s="24"/>
      <c r="ON54" s="24"/>
      <c r="OO54" s="24"/>
      <c r="OP54" s="24"/>
      <c r="OQ54" s="24"/>
      <c r="OR54" s="24"/>
      <c r="OS54" s="24"/>
      <c r="OT54" s="24"/>
      <c r="OU54" s="24"/>
      <c r="OV54" s="24"/>
      <c r="OW54" s="24"/>
      <c r="OX54" s="24"/>
      <c r="OY54" s="24"/>
      <c r="OZ54" s="24"/>
      <c r="PA54" s="24"/>
      <c r="PB54" s="24"/>
      <c r="PC54" s="24"/>
      <c r="PD54" s="24"/>
      <c r="PE54" s="24"/>
      <c r="PF54" s="24"/>
      <c r="PG54" s="24"/>
      <c r="PH54" s="24"/>
      <c r="PI54" s="24"/>
      <c r="PJ54" s="24"/>
      <c r="PK54" s="24"/>
      <c r="PL54" s="24"/>
      <c r="PM54" s="24"/>
      <c r="PN54" s="24"/>
      <c r="PO54" s="24"/>
      <c r="PP54" s="24"/>
      <c r="PQ54" s="24"/>
      <c r="PR54" s="24"/>
      <c r="PS54" s="24"/>
      <c r="PT54" s="24"/>
      <c r="PU54" s="24"/>
      <c r="PV54" s="24"/>
      <c r="PW54" s="24"/>
      <c r="PX54" s="24"/>
      <c r="PY54" s="24"/>
      <c r="PZ54" s="24"/>
      <c r="QA54" s="24"/>
      <c r="QB54" s="24"/>
      <c r="QC54" s="24"/>
      <c r="QD54" s="24"/>
      <c r="QE54" s="24"/>
      <c r="QF54" s="24"/>
      <c r="QG54" s="24"/>
      <c r="QH54" s="24"/>
      <c r="QI54" s="24"/>
      <c r="QJ54" s="24"/>
      <c r="QK54" s="24"/>
      <c r="QL54" s="24"/>
      <c r="QM54" s="24"/>
      <c r="QN54" s="24"/>
      <c r="QO54" s="24"/>
      <c r="QP54" s="24"/>
      <c r="QQ54" s="24"/>
      <c r="QR54" s="24"/>
      <c r="QS54" s="24"/>
      <c r="QT54" s="24"/>
      <c r="QU54" s="24"/>
      <c r="QV54" s="24"/>
      <c r="QW54" s="24"/>
      <c r="QX54" s="24"/>
      <c r="QY54" s="24"/>
      <c r="QZ54" s="24"/>
      <c r="RA54" s="24"/>
      <c r="RB54" s="24"/>
      <c r="RC54" s="24"/>
      <c r="RD54" s="24"/>
      <c r="RE54" s="24"/>
      <c r="RF54" s="24"/>
      <c r="RG54" s="24"/>
      <c r="RH54" s="24"/>
      <c r="RI54" s="24"/>
      <c r="RJ54" s="24"/>
      <c r="RK54" s="24"/>
      <c r="RL54" s="24"/>
      <c r="RM54" s="24"/>
      <c r="RN54" s="24"/>
      <c r="RO54" s="24"/>
      <c r="RP54" s="24"/>
    </row>
    <row r="55" spans="1:484" s="12" customFormat="1" ht="24.95" customHeight="1" x14ac:dyDescent="0.25">
      <c r="A55" s="123"/>
      <c r="B55" s="142"/>
      <c r="C55" s="93"/>
      <c r="D55" s="93"/>
      <c r="E55" s="143"/>
      <c r="F55" s="145"/>
      <c r="G55" s="145"/>
      <c r="H55" s="144"/>
      <c r="I55" s="145"/>
      <c r="J55" s="146"/>
      <c r="K55" s="147"/>
      <c r="L55" s="93"/>
      <c r="M55" s="93"/>
      <c r="N55" s="94"/>
      <c r="O55" s="262"/>
      <c r="P55" s="263"/>
      <c r="Q55" s="264"/>
      <c r="R55" s="8"/>
      <c r="S55" s="13"/>
      <c r="T55" s="13"/>
      <c r="U55" s="96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24"/>
      <c r="MX55" s="24"/>
      <c r="MY55" s="24"/>
      <c r="MZ55" s="24"/>
      <c r="NA55" s="24"/>
      <c r="NB55" s="24"/>
      <c r="NC55" s="24"/>
      <c r="ND55" s="24"/>
      <c r="NE55" s="24"/>
      <c r="NF55" s="24"/>
      <c r="NG55" s="24"/>
      <c r="NH55" s="24"/>
      <c r="NI55" s="24"/>
      <c r="NJ55" s="24"/>
      <c r="NK55" s="24"/>
      <c r="NL55" s="24"/>
      <c r="NM55" s="24"/>
      <c r="NN55" s="24"/>
      <c r="NO55" s="24"/>
      <c r="NP55" s="24"/>
      <c r="NQ55" s="24"/>
      <c r="NR55" s="24"/>
      <c r="NS55" s="24"/>
      <c r="NT55" s="24"/>
      <c r="NU55" s="24"/>
      <c r="NV55" s="24"/>
      <c r="NW55" s="24"/>
      <c r="NX55" s="24"/>
      <c r="NY55" s="24"/>
      <c r="NZ55" s="24"/>
      <c r="OA55" s="24"/>
      <c r="OB55" s="24"/>
      <c r="OC55" s="24"/>
      <c r="OD55" s="24"/>
      <c r="OE55" s="24"/>
      <c r="OF55" s="24"/>
      <c r="OG55" s="24"/>
      <c r="OH55" s="24"/>
      <c r="OI55" s="24"/>
      <c r="OJ55" s="24"/>
      <c r="OK55" s="24"/>
      <c r="OL55" s="24"/>
      <c r="OM55" s="24"/>
      <c r="ON55" s="24"/>
      <c r="OO55" s="24"/>
      <c r="OP55" s="24"/>
      <c r="OQ55" s="24"/>
      <c r="OR55" s="24"/>
      <c r="OS55" s="24"/>
      <c r="OT55" s="24"/>
      <c r="OU55" s="24"/>
      <c r="OV55" s="24"/>
      <c r="OW55" s="24"/>
      <c r="OX55" s="24"/>
      <c r="OY55" s="24"/>
      <c r="OZ55" s="24"/>
      <c r="PA55" s="24"/>
      <c r="PB55" s="24"/>
      <c r="PC55" s="24"/>
      <c r="PD55" s="24"/>
      <c r="PE55" s="24"/>
      <c r="PF55" s="24"/>
      <c r="PG55" s="24"/>
      <c r="PH55" s="24"/>
      <c r="PI55" s="24"/>
      <c r="PJ55" s="24"/>
      <c r="PK55" s="24"/>
      <c r="PL55" s="24"/>
      <c r="PM55" s="24"/>
      <c r="PN55" s="24"/>
      <c r="PO55" s="24"/>
      <c r="PP55" s="24"/>
      <c r="PQ55" s="24"/>
      <c r="PR55" s="24"/>
      <c r="PS55" s="24"/>
      <c r="PT55" s="24"/>
      <c r="PU55" s="24"/>
      <c r="PV55" s="24"/>
      <c r="PW55" s="24"/>
      <c r="PX55" s="24"/>
      <c r="PY55" s="24"/>
      <c r="PZ55" s="24"/>
      <c r="QA55" s="24"/>
      <c r="QB55" s="24"/>
      <c r="QC55" s="24"/>
      <c r="QD55" s="24"/>
      <c r="QE55" s="24"/>
      <c r="QF55" s="24"/>
      <c r="QG55" s="24"/>
      <c r="QH55" s="24"/>
      <c r="QI55" s="24"/>
      <c r="QJ55" s="24"/>
      <c r="QK55" s="24"/>
      <c r="QL55" s="24"/>
      <c r="QM55" s="24"/>
      <c r="QN55" s="24"/>
      <c r="QO55" s="24"/>
      <c r="QP55" s="24"/>
      <c r="QQ55" s="24"/>
      <c r="QR55" s="24"/>
      <c r="QS55" s="24"/>
      <c r="QT55" s="24"/>
      <c r="QU55" s="24"/>
      <c r="QV55" s="24"/>
      <c r="QW55" s="24"/>
      <c r="QX55" s="24"/>
      <c r="QY55" s="24"/>
      <c r="QZ55" s="24"/>
      <c r="RA55" s="24"/>
      <c r="RB55" s="24"/>
      <c r="RC55" s="24"/>
      <c r="RD55" s="24"/>
      <c r="RE55" s="24"/>
      <c r="RF55" s="24"/>
      <c r="RG55" s="24"/>
      <c r="RH55" s="24"/>
      <c r="RI55" s="24"/>
      <c r="RJ55" s="24"/>
      <c r="RK55" s="24"/>
      <c r="RL55" s="24"/>
      <c r="RM55" s="24"/>
      <c r="RN55" s="24"/>
      <c r="RO55" s="24"/>
      <c r="RP55" s="24"/>
    </row>
    <row r="56" spans="1:484" s="12" customFormat="1" ht="24.95" customHeight="1" x14ac:dyDescent="0.25">
      <c r="A56" s="123"/>
      <c r="B56" s="142"/>
      <c r="C56" s="93"/>
      <c r="D56" s="93"/>
      <c r="E56" s="143"/>
      <c r="F56" s="145"/>
      <c r="G56" s="145"/>
      <c r="H56" s="144"/>
      <c r="I56" s="145"/>
      <c r="J56" s="146"/>
      <c r="K56" s="147"/>
      <c r="L56" s="93"/>
      <c r="M56" s="93"/>
      <c r="N56" s="94"/>
      <c r="O56" s="262"/>
      <c r="P56" s="263"/>
      <c r="Q56" s="264"/>
      <c r="R56" s="8"/>
      <c r="S56" s="13"/>
      <c r="T56" s="13"/>
      <c r="U56" s="96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24"/>
      <c r="MX56" s="24"/>
      <c r="MY56" s="24"/>
      <c r="MZ56" s="24"/>
      <c r="NA56" s="24"/>
      <c r="NB56" s="24"/>
      <c r="NC56" s="24"/>
      <c r="ND56" s="24"/>
      <c r="NE56" s="24"/>
      <c r="NF56" s="24"/>
      <c r="NG56" s="24"/>
      <c r="NH56" s="24"/>
      <c r="NI56" s="24"/>
      <c r="NJ56" s="24"/>
      <c r="NK56" s="24"/>
      <c r="NL56" s="24"/>
      <c r="NM56" s="24"/>
      <c r="NN56" s="24"/>
      <c r="NO56" s="24"/>
      <c r="NP56" s="24"/>
      <c r="NQ56" s="24"/>
      <c r="NR56" s="24"/>
      <c r="NS56" s="24"/>
      <c r="NT56" s="24"/>
      <c r="NU56" s="24"/>
      <c r="NV56" s="24"/>
      <c r="NW56" s="24"/>
      <c r="NX56" s="24"/>
      <c r="NY56" s="24"/>
      <c r="NZ56" s="24"/>
      <c r="OA56" s="24"/>
      <c r="OB56" s="24"/>
      <c r="OC56" s="24"/>
      <c r="OD56" s="24"/>
      <c r="OE56" s="24"/>
      <c r="OF56" s="24"/>
      <c r="OG56" s="24"/>
      <c r="OH56" s="24"/>
      <c r="OI56" s="24"/>
      <c r="OJ56" s="24"/>
      <c r="OK56" s="24"/>
      <c r="OL56" s="24"/>
      <c r="OM56" s="24"/>
      <c r="ON56" s="24"/>
      <c r="OO56" s="24"/>
      <c r="OP56" s="24"/>
      <c r="OQ56" s="24"/>
      <c r="OR56" s="24"/>
      <c r="OS56" s="24"/>
      <c r="OT56" s="24"/>
      <c r="OU56" s="24"/>
      <c r="OV56" s="24"/>
      <c r="OW56" s="24"/>
      <c r="OX56" s="24"/>
      <c r="OY56" s="24"/>
      <c r="OZ56" s="24"/>
      <c r="PA56" s="24"/>
      <c r="PB56" s="24"/>
      <c r="PC56" s="24"/>
      <c r="PD56" s="24"/>
      <c r="PE56" s="24"/>
      <c r="PF56" s="24"/>
      <c r="PG56" s="24"/>
      <c r="PH56" s="24"/>
      <c r="PI56" s="24"/>
      <c r="PJ56" s="24"/>
      <c r="PK56" s="24"/>
      <c r="PL56" s="24"/>
      <c r="PM56" s="24"/>
      <c r="PN56" s="24"/>
      <c r="PO56" s="24"/>
      <c r="PP56" s="24"/>
      <c r="PQ56" s="24"/>
      <c r="PR56" s="24"/>
      <c r="PS56" s="24"/>
      <c r="PT56" s="24"/>
      <c r="PU56" s="24"/>
      <c r="PV56" s="24"/>
      <c r="PW56" s="24"/>
      <c r="PX56" s="24"/>
      <c r="PY56" s="24"/>
      <c r="PZ56" s="24"/>
      <c r="QA56" s="24"/>
      <c r="QB56" s="24"/>
      <c r="QC56" s="24"/>
      <c r="QD56" s="24"/>
      <c r="QE56" s="24"/>
      <c r="QF56" s="24"/>
      <c r="QG56" s="24"/>
      <c r="QH56" s="24"/>
      <c r="QI56" s="24"/>
      <c r="QJ56" s="24"/>
      <c r="QK56" s="24"/>
      <c r="QL56" s="24"/>
      <c r="QM56" s="24"/>
      <c r="QN56" s="24"/>
      <c r="QO56" s="24"/>
      <c r="QP56" s="24"/>
      <c r="QQ56" s="24"/>
      <c r="QR56" s="24"/>
      <c r="QS56" s="24"/>
      <c r="QT56" s="24"/>
      <c r="QU56" s="24"/>
      <c r="QV56" s="24"/>
      <c r="QW56" s="24"/>
      <c r="QX56" s="24"/>
      <c r="QY56" s="24"/>
      <c r="QZ56" s="24"/>
      <c r="RA56" s="24"/>
      <c r="RB56" s="24"/>
      <c r="RC56" s="24"/>
      <c r="RD56" s="24"/>
      <c r="RE56" s="24"/>
      <c r="RF56" s="24"/>
      <c r="RG56" s="24"/>
      <c r="RH56" s="24"/>
      <c r="RI56" s="24"/>
      <c r="RJ56" s="24"/>
      <c r="RK56" s="24"/>
      <c r="RL56" s="24"/>
      <c r="RM56" s="24"/>
      <c r="RN56" s="24"/>
      <c r="RO56" s="24"/>
      <c r="RP56" s="24"/>
    </row>
    <row r="57" spans="1:484" s="12" customFormat="1" ht="24.95" customHeight="1" x14ac:dyDescent="0.25">
      <c r="A57" s="123"/>
      <c r="B57" s="142"/>
      <c r="C57" s="93"/>
      <c r="D57" s="93"/>
      <c r="E57" s="143"/>
      <c r="F57" s="145"/>
      <c r="G57" s="145"/>
      <c r="H57" s="144"/>
      <c r="I57" s="145"/>
      <c r="J57" s="146"/>
      <c r="K57" s="147"/>
      <c r="L57" s="93"/>
      <c r="M57" s="93"/>
      <c r="N57" s="94"/>
      <c r="O57" s="262"/>
      <c r="P57" s="263"/>
      <c r="Q57" s="264"/>
      <c r="R57" s="8"/>
      <c r="S57" s="13"/>
      <c r="T57" s="13"/>
      <c r="U57" s="96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  <c r="FF57" s="24"/>
      <c r="FG57" s="24"/>
      <c r="FH57" s="24"/>
      <c r="FI57" s="24"/>
      <c r="FJ57" s="24"/>
      <c r="FK57" s="24"/>
      <c r="FL57" s="24"/>
      <c r="FM57" s="24"/>
      <c r="FN57" s="24"/>
      <c r="FO57" s="24"/>
      <c r="FP57" s="24"/>
      <c r="FQ57" s="24"/>
      <c r="FR57" s="24"/>
      <c r="FS57" s="24"/>
      <c r="FT57" s="24"/>
      <c r="FU57" s="24"/>
      <c r="FV57" s="24"/>
      <c r="FW57" s="24"/>
      <c r="FX57" s="24"/>
      <c r="FY57" s="24"/>
      <c r="FZ57" s="24"/>
      <c r="GA57" s="24"/>
      <c r="GB57" s="24"/>
      <c r="GC57" s="24"/>
      <c r="GD57" s="24"/>
      <c r="GE57" s="24"/>
      <c r="GF57" s="24"/>
      <c r="GG57" s="24"/>
      <c r="GH57" s="24"/>
      <c r="GI57" s="24"/>
      <c r="GJ57" s="24"/>
      <c r="GK57" s="24"/>
      <c r="GL57" s="24"/>
      <c r="GM57" s="24"/>
      <c r="GN57" s="24"/>
      <c r="GO57" s="24"/>
      <c r="GP57" s="24"/>
      <c r="GQ57" s="24"/>
      <c r="GR57" s="24"/>
      <c r="GS57" s="24"/>
      <c r="GT57" s="24"/>
      <c r="GU57" s="24"/>
      <c r="GV57" s="24"/>
      <c r="GW57" s="24"/>
      <c r="GX57" s="24"/>
      <c r="GY57" s="24"/>
      <c r="GZ57" s="24"/>
      <c r="HA57" s="24"/>
      <c r="HB57" s="24"/>
      <c r="HC57" s="24"/>
      <c r="HD57" s="24"/>
      <c r="HE57" s="24"/>
      <c r="HF57" s="24"/>
      <c r="HG57" s="24"/>
      <c r="HH57" s="24"/>
      <c r="HI57" s="24"/>
      <c r="HJ57" s="24"/>
      <c r="HK57" s="24"/>
      <c r="HL57" s="24"/>
      <c r="HM57" s="24"/>
      <c r="HN57" s="24"/>
      <c r="HO57" s="24"/>
      <c r="HP57" s="24"/>
      <c r="HQ57" s="24"/>
      <c r="HR57" s="24"/>
      <c r="HS57" s="24"/>
      <c r="HT57" s="24"/>
      <c r="HU57" s="24"/>
      <c r="HV57" s="24"/>
      <c r="HW57" s="24"/>
      <c r="HX57" s="24"/>
      <c r="HY57" s="24"/>
      <c r="HZ57" s="24"/>
      <c r="IA57" s="24"/>
      <c r="IB57" s="24"/>
      <c r="IC57" s="24"/>
      <c r="ID57" s="24"/>
      <c r="IE57" s="24"/>
      <c r="IF57" s="24"/>
      <c r="IG57" s="24"/>
      <c r="IH57" s="24"/>
      <c r="II57" s="24"/>
      <c r="IJ57" s="24"/>
      <c r="IK57" s="24"/>
      <c r="IL57" s="24"/>
      <c r="IM57" s="24"/>
      <c r="IN57" s="24"/>
      <c r="IO57" s="24"/>
      <c r="IP57" s="24"/>
      <c r="IQ57" s="24"/>
      <c r="IR57" s="24"/>
      <c r="IS57" s="24"/>
      <c r="IT57" s="24"/>
      <c r="IU57" s="24"/>
      <c r="IV57" s="24"/>
      <c r="IW57" s="24"/>
      <c r="IX57" s="24"/>
      <c r="IY57" s="24"/>
      <c r="IZ57" s="24"/>
      <c r="JA57" s="24"/>
      <c r="JB57" s="24"/>
      <c r="JC57" s="24"/>
      <c r="JD57" s="24"/>
      <c r="JE57" s="24"/>
      <c r="JF57" s="24"/>
      <c r="JG57" s="24"/>
      <c r="JH57" s="24"/>
      <c r="JI57" s="24"/>
      <c r="JJ57" s="24"/>
      <c r="JK57" s="24"/>
      <c r="JL57" s="24"/>
      <c r="JM57" s="24"/>
      <c r="JN57" s="24"/>
      <c r="JO57" s="24"/>
      <c r="JP57" s="24"/>
      <c r="JQ57" s="24"/>
      <c r="JR57" s="24"/>
      <c r="JS57" s="24"/>
      <c r="JT57" s="24"/>
      <c r="JU57" s="24"/>
      <c r="JV57" s="24"/>
      <c r="JW57" s="24"/>
      <c r="JX57" s="24"/>
      <c r="JY57" s="24"/>
      <c r="JZ57" s="24"/>
      <c r="KA57" s="24"/>
      <c r="KB57" s="24"/>
      <c r="KC57" s="24"/>
      <c r="KD57" s="24"/>
      <c r="KE57" s="24"/>
      <c r="KF57" s="24"/>
      <c r="KG57" s="24"/>
      <c r="KH57" s="24"/>
      <c r="KI57" s="24"/>
      <c r="KJ57" s="24"/>
      <c r="KK57" s="24"/>
      <c r="KL57" s="24"/>
      <c r="KM57" s="24"/>
      <c r="KN57" s="24"/>
      <c r="KO57" s="24"/>
      <c r="KP57" s="24"/>
      <c r="KQ57" s="24"/>
      <c r="KR57" s="24"/>
      <c r="KS57" s="24"/>
      <c r="KT57" s="24"/>
      <c r="KU57" s="24"/>
      <c r="KV57" s="24"/>
      <c r="KW57" s="24"/>
      <c r="KX57" s="24"/>
      <c r="KY57" s="24"/>
      <c r="KZ57" s="24"/>
      <c r="LA57" s="24"/>
      <c r="LB57" s="24"/>
      <c r="LC57" s="24"/>
      <c r="LD57" s="24"/>
      <c r="LE57" s="24"/>
      <c r="LF57" s="24"/>
      <c r="LG57" s="24"/>
      <c r="LH57" s="24"/>
      <c r="LI57" s="24"/>
      <c r="LJ57" s="24"/>
      <c r="LK57" s="24"/>
      <c r="LL57" s="24"/>
      <c r="LM57" s="24"/>
      <c r="LN57" s="24"/>
      <c r="LO57" s="24"/>
      <c r="LP57" s="24"/>
      <c r="LQ57" s="24"/>
      <c r="LR57" s="24"/>
      <c r="LS57" s="24"/>
      <c r="LT57" s="24"/>
      <c r="LU57" s="24"/>
      <c r="LV57" s="24"/>
      <c r="LW57" s="24"/>
      <c r="LX57" s="24"/>
      <c r="LY57" s="24"/>
      <c r="LZ57" s="24"/>
      <c r="MA57" s="24"/>
      <c r="MB57" s="24"/>
      <c r="MC57" s="24"/>
      <c r="MD57" s="24"/>
      <c r="ME57" s="24"/>
      <c r="MF57" s="24"/>
      <c r="MG57" s="24"/>
      <c r="MH57" s="24"/>
      <c r="MI57" s="24"/>
      <c r="MJ57" s="24"/>
      <c r="MK57" s="24"/>
      <c r="ML57" s="24"/>
      <c r="MM57" s="24"/>
      <c r="MN57" s="24"/>
      <c r="MO57" s="24"/>
      <c r="MP57" s="24"/>
      <c r="MQ57" s="24"/>
      <c r="MR57" s="24"/>
      <c r="MS57" s="24"/>
      <c r="MT57" s="24"/>
      <c r="MU57" s="24"/>
      <c r="MV57" s="24"/>
      <c r="MW57" s="24"/>
      <c r="MX57" s="24"/>
      <c r="MY57" s="24"/>
      <c r="MZ57" s="24"/>
      <c r="NA57" s="24"/>
      <c r="NB57" s="24"/>
      <c r="NC57" s="24"/>
      <c r="ND57" s="24"/>
      <c r="NE57" s="24"/>
      <c r="NF57" s="24"/>
      <c r="NG57" s="24"/>
      <c r="NH57" s="24"/>
      <c r="NI57" s="24"/>
      <c r="NJ57" s="24"/>
      <c r="NK57" s="24"/>
      <c r="NL57" s="24"/>
      <c r="NM57" s="24"/>
      <c r="NN57" s="24"/>
      <c r="NO57" s="24"/>
      <c r="NP57" s="24"/>
      <c r="NQ57" s="24"/>
      <c r="NR57" s="24"/>
      <c r="NS57" s="24"/>
      <c r="NT57" s="24"/>
      <c r="NU57" s="24"/>
      <c r="NV57" s="24"/>
      <c r="NW57" s="24"/>
      <c r="NX57" s="24"/>
      <c r="NY57" s="24"/>
      <c r="NZ57" s="24"/>
      <c r="OA57" s="24"/>
      <c r="OB57" s="24"/>
      <c r="OC57" s="24"/>
      <c r="OD57" s="24"/>
      <c r="OE57" s="24"/>
      <c r="OF57" s="24"/>
      <c r="OG57" s="24"/>
      <c r="OH57" s="24"/>
      <c r="OI57" s="24"/>
      <c r="OJ57" s="24"/>
      <c r="OK57" s="24"/>
      <c r="OL57" s="24"/>
      <c r="OM57" s="24"/>
      <c r="ON57" s="24"/>
      <c r="OO57" s="24"/>
      <c r="OP57" s="24"/>
      <c r="OQ57" s="24"/>
      <c r="OR57" s="24"/>
      <c r="OS57" s="24"/>
      <c r="OT57" s="24"/>
      <c r="OU57" s="24"/>
      <c r="OV57" s="24"/>
      <c r="OW57" s="24"/>
      <c r="OX57" s="24"/>
      <c r="OY57" s="24"/>
      <c r="OZ57" s="24"/>
      <c r="PA57" s="24"/>
      <c r="PB57" s="24"/>
      <c r="PC57" s="24"/>
      <c r="PD57" s="24"/>
      <c r="PE57" s="24"/>
      <c r="PF57" s="24"/>
      <c r="PG57" s="24"/>
      <c r="PH57" s="24"/>
      <c r="PI57" s="24"/>
      <c r="PJ57" s="24"/>
      <c r="PK57" s="24"/>
      <c r="PL57" s="24"/>
      <c r="PM57" s="24"/>
      <c r="PN57" s="24"/>
      <c r="PO57" s="24"/>
      <c r="PP57" s="24"/>
      <c r="PQ57" s="24"/>
      <c r="PR57" s="24"/>
      <c r="PS57" s="24"/>
      <c r="PT57" s="24"/>
      <c r="PU57" s="24"/>
      <c r="PV57" s="24"/>
      <c r="PW57" s="24"/>
      <c r="PX57" s="24"/>
      <c r="PY57" s="24"/>
      <c r="PZ57" s="24"/>
      <c r="QA57" s="24"/>
      <c r="QB57" s="24"/>
      <c r="QC57" s="24"/>
      <c r="QD57" s="24"/>
      <c r="QE57" s="24"/>
      <c r="QF57" s="24"/>
      <c r="QG57" s="24"/>
      <c r="QH57" s="24"/>
      <c r="QI57" s="24"/>
      <c r="QJ57" s="24"/>
      <c r="QK57" s="24"/>
      <c r="QL57" s="24"/>
      <c r="QM57" s="24"/>
      <c r="QN57" s="24"/>
      <c r="QO57" s="24"/>
      <c r="QP57" s="24"/>
      <c r="QQ57" s="24"/>
      <c r="QR57" s="24"/>
      <c r="QS57" s="24"/>
      <c r="QT57" s="24"/>
      <c r="QU57" s="24"/>
      <c r="QV57" s="24"/>
      <c r="QW57" s="24"/>
      <c r="QX57" s="24"/>
      <c r="QY57" s="24"/>
      <c r="QZ57" s="24"/>
      <c r="RA57" s="24"/>
      <c r="RB57" s="24"/>
      <c r="RC57" s="24"/>
      <c r="RD57" s="24"/>
      <c r="RE57" s="24"/>
      <c r="RF57" s="24"/>
      <c r="RG57" s="24"/>
      <c r="RH57" s="24"/>
      <c r="RI57" s="24"/>
      <c r="RJ57" s="24"/>
      <c r="RK57" s="24"/>
      <c r="RL57" s="24"/>
      <c r="RM57" s="24"/>
      <c r="RN57" s="24"/>
      <c r="RO57" s="24"/>
      <c r="RP57" s="24"/>
    </row>
    <row r="58" spans="1:484" s="12" customFormat="1" ht="24.95" customHeight="1" x14ac:dyDescent="0.25">
      <c r="A58" s="123"/>
      <c r="B58" s="142"/>
      <c r="C58" s="93"/>
      <c r="D58" s="93"/>
      <c r="E58" s="143"/>
      <c r="F58" s="145"/>
      <c r="G58" s="145"/>
      <c r="H58" s="144"/>
      <c r="I58" s="145"/>
      <c r="J58" s="146"/>
      <c r="K58" s="147"/>
      <c r="L58" s="93"/>
      <c r="M58" s="93"/>
      <c r="N58" s="94"/>
      <c r="O58" s="262"/>
      <c r="P58" s="263"/>
      <c r="Q58" s="264"/>
      <c r="R58" s="8"/>
      <c r="S58" s="13"/>
      <c r="T58" s="13"/>
      <c r="U58" s="96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24"/>
      <c r="EW58" s="24"/>
      <c r="EX58" s="24"/>
      <c r="EY58" s="24"/>
      <c r="EZ58" s="24"/>
      <c r="FA58" s="24"/>
      <c r="FB58" s="24"/>
      <c r="FC58" s="24"/>
      <c r="FD58" s="24"/>
      <c r="FE58" s="24"/>
      <c r="FF58" s="24"/>
      <c r="FG58" s="24"/>
      <c r="FH58" s="24"/>
      <c r="FI58" s="24"/>
      <c r="FJ58" s="24"/>
      <c r="FK58" s="24"/>
      <c r="FL58" s="24"/>
      <c r="FM58" s="24"/>
      <c r="FN58" s="24"/>
      <c r="FO58" s="24"/>
      <c r="FP58" s="24"/>
      <c r="FQ58" s="24"/>
      <c r="FR58" s="24"/>
      <c r="FS58" s="24"/>
      <c r="FT58" s="24"/>
      <c r="FU58" s="24"/>
      <c r="FV58" s="24"/>
      <c r="FW58" s="24"/>
      <c r="FX58" s="24"/>
      <c r="FY58" s="24"/>
      <c r="FZ58" s="24"/>
      <c r="GA58" s="24"/>
      <c r="GB58" s="24"/>
      <c r="GC58" s="24"/>
      <c r="GD58" s="24"/>
      <c r="GE58" s="24"/>
      <c r="GF58" s="24"/>
      <c r="GG58" s="24"/>
      <c r="GH58" s="24"/>
      <c r="GI58" s="24"/>
      <c r="GJ58" s="24"/>
      <c r="GK58" s="24"/>
      <c r="GL58" s="24"/>
      <c r="GM58" s="24"/>
      <c r="GN58" s="24"/>
      <c r="GO58" s="24"/>
      <c r="GP58" s="24"/>
      <c r="GQ58" s="24"/>
      <c r="GR58" s="24"/>
      <c r="GS58" s="24"/>
      <c r="GT58" s="24"/>
      <c r="GU58" s="24"/>
      <c r="GV58" s="24"/>
      <c r="GW58" s="24"/>
      <c r="GX58" s="24"/>
      <c r="GY58" s="24"/>
      <c r="GZ58" s="24"/>
      <c r="HA58" s="24"/>
      <c r="HB58" s="24"/>
      <c r="HC58" s="24"/>
      <c r="HD58" s="24"/>
      <c r="HE58" s="24"/>
      <c r="HF58" s="24"/>
      <c r="HG58" s="24"/>
      <c r="HH58" s="24"/>
      <c r="HI58" s="24"/>
      <c r="HJ58" s="24"/>
      <c r="HK58" s="24"/>
      <c r="HL58" s="24"/>
      <c r="HM58" s="24"/>
      <c r="HN58" s="24"/>
      <c r="HO58" s="24"/>
      <c r="HP58" s="24"/>
      <c r="HQ58" s="24"/>
      <c r="HR58" s="24"/>
      <c r="HS58" s="24"/>
      <c r="HT58" s="24"/>
      <c r="HU58" s="24"/>
      <c r="HV58" s="24"/>
      <c r="HW58" s="24"/>
      <c r="HX58" s="24"/>
      <c r="HY58" s="24"/>
      <c r="HZ58" s="24"/>
      <c r="IA58" s="24"/>
      <c r="IB58" s="24"/>
      <c r="IC58" s="24"/>
      <c r="ID58" s="24"/>
      <c r="IE58" s="24"/>
      <c r="IF58" s="24"/>
      <c r="IG58" s="24"/>
      <c r="IH58" s="24"/>
      <c r="II58" s="24"/>
      <c r="IJ58" s="24"/>
      <c r="IK58" s="24"/>
      <c r="IL58" s="24"/>
      <c r="IM58" s="24"/>
      <c r="IN58" s="24"/>
      <c r="IO58" s="24"/>
      <c r="IP58" s="24"/>
      <c r="IQ58" s="24"/>
      <c r="IR58" s="24"/>
      <c r="IS58" s="24"/>
      <c r="IT58" s="24"/>
      <c r="IU58" s="24"/>
      <c r="IV58" s="24"/>
      <c r="IW58" s="24"/>
      <c r="IX58" s="24"/>
      <c r="IY58" s="24"/>
      <c r="IZ58" s="24"/>
      <c r="JA58" s="24"/>
      <c r="JB58" s="24"/>
      <c r="JC58" s="24"/>
      <c r="JD58" s="24"/>
      <c r="JE58" s="24"/>
      <c r="JF58" s="24"/>
      <c r="JG58" s="24"/>
      <c r="JH58" s="24"/>
      <c r="JI58" s="24"/>
      <c r="JJ58" s="24"/>
      <c r="JK58" s="24"/>
      <c r="JL58" s="24"/>
      <c r="JM58" s="24"/>
      <c r="JN58" s="24"/>
      <c r="JO58" s="24"/>
      <c r="JP58" s="24"/>
      <c r="JQ58" s="24"/>
      <c r="JR58" s="24"/>
      <c r="JS58" s="24"/>
      <c r="JT58" s="24"/>
      <c r="JU58" s="24"/>
      <c r="JV58" s="24"/>
      <c r="JW58" s="24"/>
      <c r="JX58" s="24"/>
      <c r="JY58" s="24"/>
      <c r="JZ58" s="24"/>
      <c r="KA58" s="24"/>
      <c r="KB58" s="24"/>
      <c r="KC58" s="24"/>
      <c r="KD58" s="24"/>
      <c r="KE58" s="24"/>
      <c r="KF58" s="24"/>
      <c r="KG58" s="24"/>
      <c r="KH58" s="24"/>
      <c r="KI58" s="24"/>
      <c r="KJ58" s="24"/>
      <c r="KK58" s="24"/>
      <c r="KL58" s="24"/>
      <c r="KM58" s="24"/>
      <c r="KN58" s="24"/>
      <c r="KO58" s="24"/>
      <c r="KP58" s="24"/>
      <c r="KQ58" s="24"/>
      <c r="KR58" s="24"/>
      <c r="KS58" s="24"/>
      <c r="KT58" s="24"/>
      <c r="KU58" s="24"/>
      <c r="KV58" s="24"/>
      <c r="KW58" s="24"/>
      <c r="KX58" s="24"/>
      <c r="KY58" s="24"/>
      <c r="KZ58" s="24"/>
      <c r="LA58" s="24"/>
      <c r="LB58" s="24"/>
      <c r="LC58" s="24"/>
      <c r="LD58" s="24"/>
      <c r="LE58" s="24"/>
      <c r="LF58" s="24"/>
      <c r="LG58" s="24"/>
      <c r="LH58" s="24"/>
      <c r="LI58" s="24"/>
      <c r="LJ58" s="24"/>
      <c r="LK58" s="24"/>
      <c r="LL58" s="24"/>
      <c r="LM58" s="24"/>
      <c r="LN58" s="24"/>
      <c r="LO58" s="24"/>
      <c r="LP58" s="24"/>
      <c r="LQ58" s="24"/>
      <c r="LR58" s="24"/>
      <c r="LS58" s="24"/>
      <c r="LT58" s="24"/>
      <c r="LU58" s="24"/>
      <c r="LV58" s="24"/>
      <c r="LW58" s="24"/>
      <c r="LX58" s="24"/>
      <c r="LY58" s="24"/>
      <c r="LZ58" s="24"/>
      <c r="MA58" s="24"/>
      <c r="MB58" s="24"/>
      <c r="MC58" s="24"/>
      <c r="MD58" s="24"/>
      <c r="ME58" s="24"/>
      <c r="MF58" s="24"/>
      <c r="MG58" s="24"/>
      <c r="MH58" s="24"/>
      <c r="MI58" s="24"/>
      <c r="MJ58" s="24"/>
      <c r="MK58" s="24"/>
      <c r="ML58" s="24"/>
      <c r="MM58" s="24"/>
      <c r="MN58" s="24"/>
      <c r="MO58" s="24"/>
      <c r="MP58" s="24"/>
      <c r="MQ58" s="24"/>
      <c r="MR58" s="24"/>
      <c r="MS58" s="24"/>
      <c r="MT58" s="24"/>
      <c r="MU58" s="24"/>
      <c r="MV58" s="24"/>
      <c r="MW58" s="24"/>
      <c r="MX58" s="24"/>
      <c r="MY58" s="24"/>
      <c r="MZ58" s="24"/>
      <c r="NA58" s="24"/>
      <c r="NB58" s="24"/>
      <c r="NC58" s="24"/>
      <c r="ND58" s="24"/>
      <c r="NE58" s="24"/>
      <c r="NF58" s="24"/>
      <c r="NG58" s="24"/>
      <c r="NH58" s="24"/>
      <c r="NI58" s="24"/>
      <c r="NJ58" s="24"/>
      <c r="NK58" s="24"/>
      <c r="NL58" s="24"/>
      <c r="NM58" s="24"/>
      <c r="NN58" s="24"/>
      <c r="NO58" s="24"/>
      <c r="NP58" s="24"/>
      <c r="NQ58" s="24"/>
      <c r="NR58" s="24"/>
      <c r="NS58" s="24"/>
      <c r="NT58" s="24"/>
      <c r="NU58" s="24"/>
      <c r="NV58" s="24"/>
      <c r="NW58" s="24"/>
      <c r="NX58" s="24"/>
      <c r="NY58" s="24"/>
      <c r="NZ58" s="24"/>
      <c r="OA58" s="24"/>
      <c r="OB58" s="24"/>
      <c r="OC58" s="24"/>
      <c r="OD58" s="24"/>
      <c r="OE58" s="24"/>
      <c r="OF58" s="24"/>
      <c r="OG58" s="24"/>
      <c r="OH58" s="24"/>
      <c r="OI58" s="24"/>
      <c r="OJ58" s="24"/>
      <c r="OK58" s="24"/>
      <c r="OL58" s="24"/>
      <c r="OM58" s="24"/>
      <c r="ON58" s="24"/>
      <c r="OO58" s="24"/>
      <c r="OP58" s="24"/>
      <c r="OQ58" s="24"/>
      <c r="OR58" s="24"/>
      <c r="OS58" s="24"/>
      <c r="OT58" s="24"/>
      <c r="OU58" s="24"/>
      <c r="OV58" s="24"/>
      <c r="OW58" s="24"/>
      <c r="OX58" s="24"/>
      <c r="OY58" s="24"/>
      <c r="OZ58" s="24"/>
      <c r="PA58" s="24"/>
      <c r="PB58" s="24"/>
      <c r="PC58" s="24"/>
      <c r="PD58" s="24"/>
      <c r="PE58" s="24"/>
      <c r="PF58" s="24"/>
      <c r="PG58" s="24"/>
      <c r="PH58" s="24"/>
      <c r="PI58" s="24"/>
      <c r="PJ58" s="24"/>
      <c r="PK58" s="24"/>
      <c r="PL58" s="24"/>
      <c r="PM58" s="24"/>
      <c r="PN58" s="24"/>
      <c r="PO58" s="24"/>
      <c r="PP58" s="24"/>
      <c r="PQ58" s="24"/>
      <c r="PR58" s="24"/>
      <c r="PS58" s="24"/>
      <c r="PT58" s="24"/>
      <c r="PU58" s="24"/>
      <c r="PV58" s="24"/>
      <c r="PW58" s="24"/>
      <c r="PX58" s="24"/>
      <c r="PY58" s="24"/>
      <c r="PZ58" s="24"/>
      <c r="QA58" s="24"/>
      <c r="QB58" s="24"/>
      <c r="QC58" s="24"/>
      <c r="QD58" s="24"/>
      <c r="QE58" s="24"/>
      <c r="QF58" s="24"/>
      <c r="QG58" s="24"/>
      <c r="QH58" s="24"/>
      <c r="QI58" s="24"/>
      <c r="QJ58" s="24"/>
      <c r="QK58" s="24"/>
      <c r="QL58" s="24"/>
      <c r="QM58" s="24"/>
      <c r="QN58" s="24"/>
      <c r="QO58" s="24"/>
      <c r="QP58" s="24"/>
      <c r="QQ58" s="24"/>
      <c r="QR58" s="24"/>
      <c r="QS58" s="24"/>
      <c r="QT58" s="24"/>
      <c r="QU58" s="24"/>
      <c r="QV58" s="24"/>
      <c r="QW58" s="24"/>
      <c r="QX58" s="24"/>
      <c r="QY58" s="24"/>
      <c r="QZ58" s="24"/>
      <c r="RA58" s="24"/>
      <c r="RB58" s="24"/>
      <c r="RC58" s="24"/>
      <c r="RD58" s="24"/>
      <c r="RE58" s="24"/>
      <c r="RF58" s="24"/>
      <c r="RG58" s="24"/>
      <c r="RH58" s="24"/>
      <c r="RI58" s="24"/>
      <c r="RJ58" s="24"/>
      <c r="RK58" s="24"/>
      <c r="RL58" s="24"/>
      <c r="RM58" s="24"/>
      <c r="RN58" s="24"/>
      <c r="RO58" s="24"/>
      <c r="RP58" s="24"/>
    </row>
    <row r="59" spans="1:484" s="12" customFormat="1" ht="24.95" customHeight="1" x14ac:dyDescent="0.25">
      <c r="A59" s="123"/>
      <c r="B59" s="142"/>
      <c r="C59" s="93"/>
      <c r="D59" s="93"/>
      <c r="E59" s="143"/>
      <c r="F59" s="145"/>
      <c r="G59" s="145"/>
      <c r="H59" s="144"/>
      <c r="I59" s="145"/>
      <c r="J59" s="146"/>
      <c r="K59" s="147"/>
      <c r="L59" s="93"/>
      <c r="M59" s="93"/>
      <c r="N59" s="94"/>
      <c r="O59" s="262"/>
      <c r="P59" s="263"/>
      <c r="Q59" s="264"/>
      <c r="R59" s="8"/>
      <c r="S59" s="13"/>
      <c r="T59" s="13"/>
      <c r="U59" s="96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  <c r="EM59" s="24"/>
      <c r="EN59" s="24"/>
      <c r="EO59" s="24"/>
      <c r="EP59" s="24"/>
      <c r="EQ59" s="24"/>
      <c r="ER59" s="24"/>
      <c r="ES59" s="24"/>
      <c r="ET59" s="24"/>
      <c r="EU59" s="24"/>
      <c r="EV59" s="24"/>
      <c r="EW59" s="24"/>
      <c r="EX59" s="24"/>
      <c r="EY59" s="24"/>
      <c r="EZ59" s="24"/>
      <c r="FA59" s="24"/>
      <c r="FB59" s="24"/>
      <c r="FC59" s="24"/>
      <c r="FD59" s="24"/>
      <c r="FE59" s="24"/>
      <c r="FF59" s="24"/>
      <c r="FG59" s="24"/>
      <c r="FH59" s="24"/>
      <c r="FI59" s="24"/>
      <c r="FJ59" s="24"/>
      <c r="FK59" s="24"/>
      <c r="FL59" s="24"/>
      <c r="FM59" s="24"/>
      <c r="FN59" s="24"/>
      <c r="FO59" s="24"/>
      <c r="FP59" s="24"/>
      <c r="FQ59" s="24"/>
      <c r="FR59" s="24"/>
      <c r="FS59" s="24"/>
      <c r="FT59" s="24"/>
      <c r="FU59" s="24"/>
      <c r="FV59" s="24"/>
      <c r="FW59" s="24"/>
      <c r="FX59" s="24"/>
      <c r="FY59" s="24"/>
      <c r="FZ59" s="24"/>
      <c r="GA59" s="24"/>
      <c r="GB59" s="24"/>
      <c r="GC59" s="24"/>
      <c r="GD59" s="24"/>
      <c r="GE59" s="24"/>
      <c r="GF59" s="24"/>
      <c r="GG59" s="24"/>
      <c r="GH59" s="24"/>
      <c r="GI59" s="24"/>
      <c r="GJ59" s="24"/>
      <c r="GK59" s="24"/>
      <c r="GL59" s="24"/>
      <c r="GM59" s="24"/>
      <c r="GN59" s="24"/>
      <c r="GO59" s="24"/>
      <c r="GP59" s="24"/>
      <c r="GQ59" s="24"/>
      <c r="GR59" s="24"/>
      <c r="GS59" s="24"/>
      <c r="GT59" s="24"/>
      <c r="GU59" s="24"/>
      <c r="GV59" s="24"/>
      <c r="GW59" s="24"/>
      <c r="GX59" s="24"/>
      <c r="GY59" s="24"/>
      <c r="GZ59" s="24"/>
      <c r="HA59" s="24"/>
      <c r="HB59" s="24"/>
      <c r="HC59" s="24"/>
      <c r="HD59" s="24"/>
      <c r="HE59" s="24"/>
      <c r="HF59" s="24"/>
      <c r="HG59" s="24"/>
      <c r="HH59" s="24"/>
      <c r="HI59" s="24"/>
      <c r="HJ59" s="24"/>
      <c r="HK59" s="24"/>
      <c r="HL59" s="24"/>
      <c r="HM59" s="24"/>
      <c r="HN59" s="24"/>
      <c r="HO59" s="24"/>
      <c r="HP59" s="24"/>
      <c r="HQ59" s="24"/>
      <c r="HR59" s="24"/>
      <c r="HS59" s="24"/>
      <c r="HT59" s="24"/>
      <c r="HU59" s="24"/>
      <c r="HV59" s="24"/>
      <c r="HW59" s="24"/>
      <c r="HX59" s="24"/>
      <c r="HY59" s="24"/>
      <c r="HZ59" s="24"/>
      <c r="IA59" s="24"/>
      <c r="IB59" s="24"/>
      <c r="IC59" s="24"/>
      <c r="ID59" s="24"/>
      <c r="IE59" s="24"/>
      <c r="IF59" s="24"/>
      <c r="IG59" s="24"/>
      <c r="IH59" s="24"/>
      <c r="II59" s="24"/>
      <c r="IJ59" s="24"/>
      <c r="IK59" s="24"/>
      <c r="IL59" s="24"/>
      <c r="IM59" s="24"/>
      <c r="IN59" s="24"/>
      <c r="IO59" s="24"/>
      <c r="IP59" s="24"/>
      <c r="IQ59" s="24"/>
      <c r="IR59" s="24"/>
      <c r="IS59" s="24"/>
      <c r="IT59" s="24"/>
      <c r="IU59" s="24"/>
      <c r="IV59" s="24"/>
      <c r="IW59" s="24"/>
      <c r="IX59" s="24"/>
      <c r="IY59" s="24"/>
      <c r="IZ59" s="24"/>
      <c r="JA59" s="24"/>
      <c r="JB59" s="24"/>
      <c r="JC59" s="24"/>
      <c r="JD59" s="24"/>
      <c r="JE59" s="24"/>
      <c r="JF59" s="24"/>
      <c r="JG59" s="24"/>
      <c r="JH59" s="24"/>
      <c r="JI59" s="24"/>
      <c r="JJ59" s="24"/>
      <c r="JK59" s="24"/>
      <c r="JL59" s="24"/>
      <c r="JM59" s="24"/>
      <c r="JN59" s="24"/>
      <c r="JO59" s="24"/>
      <c r="JP59" s="24"/>
      <c r="JQ59" s="24"/>
      <c r="JR59" s="24"/>
      <c r="JS59" s="24"/>
      <c r="JT59" s="24"/>
      <c r="JU59" s="24"/>
      <c r="JV59" s="24"/>
      <c r="JW59" s="24"/>
      <c r="JX59" s="24"/>
      <c r="JY59" s="24"/>
      <c r="JZ59" s="24"/>
      <c r="KA59" s="24"/>
      <c r="KB59" s="24"/>
      <c r="KC59" s="24"/>
      <c r="KD59" s="24"/>
      <c r="KE59" s="24"/>
      <c r="KF59" s="24"/>
      <c r="KG59" s="24"/>
      <c r="KH59" s="24"/>
      <c r="KI59" s="24"/>
      <c r="KJ59" s="24"/>
      <c r="KK59" s="24"/>
      <c r="KL59" s="24"/>
      <c r="KM59" s="24"/>
      <c r="KN59" s="24"/>
      <c r="KO59" s="24"/>
      <c r="KP59" s="24"/>
      <c r="KQ59" s="24"/>
      <c r="KR59" s="24"/>
      <c r="KS59" s="24"/>
      <c r="KT59" s="24"/>
      <c r="KU59" s="24"/>
      <c r="KV59" s="24"/>
      <c r="KW59" s="24"/>
      <c r="KX59" s="24"/>
      <c r="KY59" s="24"/>
      <c r="KZ59" s="24"/>
      <c r="LA59" s="24"/>
      <c r="LB59" s="24"/>
      <c r="LC59" s="24"/>
      <c r="LD59" s="24"/>
      <c r="LE59" s="24"/>
      <c r="LF59" s="24"/>
      <c r="LG59" s="24"/>
      <c r="LH59" s="24"/>
      <c r="LI59" s="24"/>
      <c r="LJ59" s="24"/>
      <c r="LK59" s="24"/>
      <c r="LL59" s="24"/>
      <c r="LM59" s="24"/>
      <c r="LN59" s="24"/>
      <c r="LO59" s="24"/>
      <c r="LP59" s="24"/>
      <c r="LQ59" s="24"/>
      <c r="LR59" s="24"/>
      <c r="LS59" s="24"/>
      <c r="LT59" s="24"/>
      <c r="LU59" s="24"/>
      <c r="LV59" s="24"/>
      <c r="LW59" s="24"/>
      <c r="LX59" s="24"/>
      <c r="LY59" s="24"/>
      <c r="LZ59" s="24"/>
      <c r="MA59" s="24"/>
      <c r="MB59" s="24"/>
      <c r="MC59" s="24"/>
      <c r="MD59" s="24"/>
      <c r="ME59" s="24"/>
      <c r="MF59" s="24"/>
      <c r="MG59" s="24"/>
      <c r="MH59" s="24"/>
      <c r="MI59" s="24"/>
      <c r="MJ59" s="24"/>
      <c r="MK59" s="24"/>
      <c r="ML59" s="24"/>
      <c r="MM59" s="24"/>
      <c r="MN59" s="24"/>
      <c r="MO59" s="24"/>
      <c r="MP59" s="24"/>
      <c r="MQ59" s="24"/>
      <c r="MR59" s="24"/>
      <c r="MS59" s="24"/>
      <c r="MT59" s="24"/>
      <c r="MU59" s="24"/>
      <c r="MV59" s="24"/>
      <c r="MW59" s="24"/>
      <c r="MX59" s="24"/>
      <c r="MY59" s="24"/>
      <c r="MZ59" s="24"/>
      <c r="NA59" s="24"/>
      <c r="NB59" s="24"/>
      <c r="NC59" s="24"/>
      <c r="ND59" s="24"/>
      <c r="NE59" s="24"/>
      <c r="NF59" s="24"/>
      <c r="NG59" s="24"/>
      <c r="NH59" s="24"/>
      <c r="NI59" s="24"/>
      <c r="NJ59" s="24"/>
      <c r="NK59" s="24"/>
      <c r="NL59" s="24"/>
      <c r="NM59" s="24"/>
      <c r="NN59" s="24"/>
      <c r="NO59" s="24"/>
      <c r="NP59" s="24"/>
      <c r="NQ59" s="24"/>
      <c r="NR59" s="24"/>
      <c r="NS59" s="24"/>
      <c r="NT59" s="24"/>
      <c r="NU59" s="24"/>
      <c r="NV59" s="24"/>
      <c r="NW59" s="24"/>
      <c r="NX59" s="24"/>
      <c r="NY59" s="24"/>
      <c r="NZ59" s="24"/>
      <c r="OA59" s="24"/>
      <c r="OB59" s="24"/>
      <c r="OC59" s="24"/>
      <c r="OD59" s="24"/>
      <c r="OE59" s="24"/>
      <c r="OF59" s="24"/>
      <c r="OG59" s="24"/>
      <c r="OH59" s="24"/>
      <c r="OI59" s="24"/>
      <c r="OJ59" s="24"/>
      <c r="OK59" s="24"/>
      <c r="OL59" s="24"/>
      <c r="OM59" s="24"/>
      <c r="ON59" s="24"/>
      <c r="OO59" s="24"/>
      <c r="OP59" s="24"/>
      <c r="OQ59" s="24"/>
      <c r="OR59" s="24"/>
      <c r="OS59" s="24"/>
      <c r="OT59" s="24"/>
      <c r="OU59" s="24"/>
      <c r="OV59" s="24"/>
      <c r="OW59" s="24"/>
      <c r="OX59" s="24"/>
      <c r="OY59" s="24"/>
      <c r="OZ59" s="24"/>
      <c r="PA59" s="24"/>
      <c r="PB59" s="24"/>
      <c r="PC59" s="24"/>
      <c r="PD59" s="24"/>
      <c r="PE59" s="24"/>
      <c r="PF59" s="24"/>
      <c r="PG59" s="24"/>
      <c r="PH59" s="24"/>
      <c r="PI59" s="24"/>
      <c r="PJ59" s="24"/>
      <c r="PK59" s="24"/>
      <c r="PL59" s="24"/>
      <c r="PM59" s="24"/>
      <c r="PN59" s="24"/>
      <c r="PO59" s="24"/>
      <c r="PP59" s="24"/>
      <c r="PQ59" s="24"/>
      <c r="PR59" s="24"/>
      <c r="PS59" s="24"/>
      <c r="PT59" s="24"/>
      <c r="PU59" s="24"/>
      <c r="PV59" s="24"/>
      <c r="PW59" s="24"/>
      <c r="PX59" s="24"/>
      <c r="PY59" s="24"/>
      <c r="PZ59" s="24"/>
      <c r="QA59" s="24"/>
      <c r="QB59" s="24"/>
      <c r="QC59" s="24"/>
      <c r="QD59" s="24"/>
      <c r="QE59" s="24"/>
      <c r="QF59" s="24"/>
      <c r="QG59" s="24"/>
      <c r="QH59" s="24"/>
      <c r="QI59" s="24"/>
      <c r="QJ59" s="24"/>
      <c r="QK59" s="24"/>
      <c r="QL59" s="24"/>
      <c r="QM59" s="24"/>
      <c r="QN59" s="24"/>
      <c r="QO59" s="24"/>
      <c r="QP59" s="24"/>
      <c r="QQ59" s="24"/>
      <c r="QR59" s="24"/>
      <c r="QS59" s="24"/>
      <c r="QT59" s="24"/>
      <c r="QU59" s="24"/>
      <c r="QV59" s="24"/>
      <c r="QW59" s="24"/>
      <c r="QX59" s="24"/>
      <c r="QY59" s="24"/>
      <c r="QZ59" s="24"/>
      <c r="RA59" s="24"/>
      <c r="RB59" s="24"/>
      <c r="RC59" s="24"/>
      <c r="RD59" s="24"/>
      <c r="RE59" s="24"/>
      <c r="RF59" s="24"/>
      <c r="RG59" s="24"/>
      <c r="RH59" s="24"/>
      <c r="RI59" s="24"/>
      <c r="RJ59" s="24"/>
      <c r="RK59" s="24"/>
      <c r="RL59" s="24"/>
      <c r="RM59" s="24"/>
      <c r="RN59" s="24"/>
      <c r="RO59" s="24"/>
      <c r="RP59" s="24"/>
    </row>
    <row r="60" spans="1:484" s="12" customFormat="1" ht="24.95" customHeight="1" x14ac:dyDescent="0.25">
      <c r="A60" s="123"/>
      <c r="B60" s="142"/>
      <c r="C60" s="93"/>
      <c r="D60" s="93"/>
      <c r="E60" s="143"/>
      <c r="F60" s="145"/>
      <c r="G60" s="145"/>
      <c r="H60" s="144"/>
      <c r="I60" s="145"/>
      <c r="J60" s="146"/>
      <c r="K60" s="147"/>
      <c r="L60" s="93"/>
      <c r="M60" s="93"/>
      <c r="N60" s="94"/>
      <c r="O60" s="262"/>
      <c r="P60" s="263"/>
      <c r="Q60" s="264"/>
      <c r="R60" s="8"/>
      <c r="S60" s="13"/>
      <c r="T60" s="13"/>
      <c r="U60" s="96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4"/>
      <c r="FG60" s="24"/>
      <c r="FH60" s="24"/>
      <c r="FI60" s="24"/>
      <c r="FJ60" s="24"/>
      <c r="FK60" s="24"/>
      <c r="FL60" s="24"/>
      <c r="FM60" s="24"/>
      <c r="FN60" s="24"/>
      <c r="FO60" s="24"/>
      <c r="FP60" s="24"/>
      <c r="FQ60" s="24"/>
      <c r="FR60" s="24"/>
      <c r="FS60" s="24"/>
      <c r="FT60" s="24"/>
      <c r="FU60" s="24"/>
      <c r="FV60" s="24"/>
      <c r="FW60" s="24"/>
      <c r="FX60" s="24"/>
      <c r="FY60" s="24"/>
      <c r="FZ60" s="24"/>
      <c r="GA60" s="24"/>
      <c r="GB60" s="24"/>
      <c r="GC60" s="24"/>
      <c r="GD60" s="24"/>
      <c r="GE60" s="24"/>
      <c r="GF60" s="24"/>
      <c r="GG60" s="24"/>
      <c r="GH60" s="24"/>
      <c r="GI60" s="24"/>
      <c r="GJ60" s="24"/>
      <c r="GK60" s="24"/>
      <c r="GL60" s="24"/>
      <c r="GM60" s="24"/>
      <c r="GN60" s="24"/>
      <c r="GO60" s="24"/>
      <c r="GP60" s="24"/>
      <c r="GQ60" s="24"/>
      <c r="GR60" s="24"/>
      <c r="GS60" s="24"/>
      <c r="GT60" s="24"/>
      <c r="GU60" s="24"/>
      <c r="GV60" s="24"/>
      <c r="GW60" s="24"/>
      <c r="GX60" s="24"/>
      <c r="GY60" s="24"/>
      <c r="GZ60" s="24"/>
      <c r="HA60" s="24"/>
      <c r="HB60" s="24"/>
      <c r="HC60" s="24"/>
      <c r="HD60" s="24"/>
      <c r="HE60" s="24"/>
      <c r="HF60" s="24"/>
      <c r="HG60" s="24"/>
      <c r="HH60" s="24"/>
      <c r="HI60" s="24"/>
      <c r="HJ60" s="24"/>
      <c r="HK60" s="24"/>
      <c r="HL60" s="24"/>
      <c r="HM60" s="24"/>
      <c r="HN60" s="24"/>
      <c r="HO60" s="24"/>
      <c r="HP60" s="24"/>
      <c r="HQ60" s="24"/>
      <c r="HR60" s="24"/>
      <c r="HS60" s="24"/>
      <c r="HT60" s="24"/>
      <c r="HU60" s="24"/>
      <c r="HV60" s="24"/>
      <c r="HW60" s="24"/>
      <c r="HX60" s="24"/>
      <c r="HY60" s="24"/>
      <c r="HZ60" s="24"/>
      <c r="IA60" s="24"/>
      <c r="IB60" s="24"/>
      <c r="IC60" s="24"/>
      <c r="ID60" s="24"/>
      <c r="IE60" s="24"/>
      <c r="IF60" s="24"/>
      <c r="IG60" s="24"/>
      <c r="IH60" s="24"/>
      <c r="II60" s="24"/>
      <c r="IJ60" s="24"/>
      <c r="IK60" s="24"/>
      <c r="IL60" s="24"/>
      <c r="IM60" s="24"/>
      <c r="IN60" s="24"/>
      <c r="IO60" s="24"/>
      <c r="IP60" s="24"/>
      <c r="IQ60" s="24"/>
      <c r="IR60" s="24"/>
      <c r="IS60" s="24"/>
      <c r="IT60" s="24"/>
      <c r="IU60" s="24"/>
      <c r="IV60" s="24"/>
      <c r="IW60" s="24"/>
      <c r="IX60" s="24"/>
      <c r="IY60" s="24"/>
      <c r="IZ60" s="24"/>
      <c r="JA60" s="24"/>
      <c r="JB60" s="24"/>
      <c r="JC60" s="24"/>
      <c r="JD60" s="24"/>
      <c r="JE60" s="24"/>
      <c r="JF60" s="24"/>
      <c r="JG60" s="24"/>
      <c r="JH60" s="24"/>
      <c r="JI60" s="24"/>
      <c r="JJ60" s="24"/>
      <c r="JK60" s="24"/>
      <c r="JL60" s="24"/>
      <c r="JM60" s="24"/>
      <c r="JN60" s="24"/>
      <c r="JO60" s="24"/>
      <c r="JP60" s="24"/>
      <c r="JQ60" s="24"/>
      <c r="JR60" s="24"/>
      <c r="JS60" s="24"/>
      <c r="JT60" s="24"/>
      <c r="JU60" s="24"/>
      <c r="JV60" s="24"/>
      <c r="JW60" s="24"/>
      <c r="JX60" s="24"/>
      <c r="JY60" s="24"/>
      <c r="JZ60" s="24"/>
      <c r="KA60" s="24"/>
      <c r="KB60" s="24"/>
      <c r="KC60" s="24"/>
      <c r="KD60" s="24"/>
      <c r="KE60" s="24"/>
      <c r="KF60" s="24"/>
      <c r="KG60" s="24"/>
      <c r="KH60" s="24"/>
      <c r="KI60" s="24"/>
      <c r="KJ60" s="24"/>
      <c r="KK60" s="24"/>
      <c r="KL60" s="24"/>
      <c r="KM60" s="24"/>
      <c r="KN60" s="24"/>
      <c r="KO60" s="24"/>
      <c r="KP60" s="24"/>
      <c r="KQ60" s="24"/>
      <c r="KR60" s="24"/>
      <c r="KS60" s="24"/>
      <c r="KT60" s="24"/>
      <c r="KU60" s="24"/>
      <c r="KV60" s="24"/>
      <c r="KW60" s="24"/>
      <c r="KX60" s="24"/>
      <c r="KY60" s="24"/>
      <c r="KZ60" s="24"/>
      <c r="LA60" s="24"/>
      <c r="LB60" s="24"/>
      <c r="LC60" s="24"/>
      <c r="LD60" s="24"/>
      <c r="LE60" s="24"/>
      <c r="LF60" s="24"/>
      <c r="LG60" s="24"/>
      <c r="LH60" s="24"/>
      <c r="LI60" s="24"/>
      <c r="LJ60" s="24"/>
      <c r="LK60" s="24"/>
      <c r="LL60" s="24"/>
      <c r="LM60" s="24"/>
      <c r="LN60" s="24"/>
      <c r="LO60" s="24"/>
      <c r="LP60" s="24"/>
      <c r="LQ60" s="24"/>
      <c r="LR60" s="24"/>
      <c r="LS60" s="24"/>
      <c r="LT60" s="24"/>
      <c r="LU60" s="24"/>
      <c r="LV60" s="24"/>
      <c r="LW60" s="24"/>
      <c r="LX60" s="24"/>
      <c r="LY60" s="24"/>
      <c r="LZ60" s="24"/>
      <c r="MA60" s="24"/>
      <c r="MB60" s="24"/>
      <c r="MC60" s="24"/>
      <c r="MD60" s="24"/>
      <c r="ME60" s="24"/>
      <c r="MF60" s="24"/>
      <c r="MG60" s="24"/>
      <c r="MH60" s="24"/>
      <c r="MI60" s="24"/>
      <c r="MJ60" s="24"/>
      <c r="MK60" s="24"/>
      <c r="ML60" s="24"/>
      <c r="MM60" s="24"/>
      <c r="MN60" s="24"/>
      <c r="MO60" s="24"/>
      <c r="MP60" s="24"/>
      <c r="MQ60" s="24"/>
      <c r="MR60" s="24"/>
      <c r="MS60" s="24"/>
      <c r="MT60" s="24"/>
      <c r="MU60" s="24"/>
      <c r="MV60" s="24"/>
      <c r="MW60" s="24"/>
      <c r="MX60" s="24"/>
      <c r="MY60" s="24"/>
      <c r="MZ60" s="24"/>
      <c r="NA60" s="24"/>
      <c r="NB60" s="24"/>
      <c r="NC60" s="24"/>
      <c r="ND60" s="24"/>
      <c r="NE60" s="24"/>
      <c r="NF60" s="24"/>
      <c r="NG60" s="24"/>
      <c r="NH60" s="24"/>
      <c r="NI60" s="24"/>
      <c r="NJ60" s="24"/>
      <c r="NK60" s="24"/>
      <c r="NL60" s="24"/>
      <c r="NM60" s="24"/>
      <c r="NN60" s="24"/>
      <c r="NO60" s="24"/>
      <c r="NP60" s="24"/>
      <c r="NQ60" s="24"/>
      <c r="NR60" s="24"/>
      <c r="NS60" s="24"/>
      <c r="NT60" s="24"/>
      <c r="NU60" s="24"/>
      <c r="NV60" s="24"/>
      <c r="NW60" s="24"/>
      <c r="NX60" s="24"/>
      <c r="NY60" s="24"/>
      <c r="NZ60" s="24"/>
      <c r="OA60" s="24"/>
      <c r="OB60" s="24"/>
      <c r="OC60" s="24"/>
      <c r="OD60" s="24"/>
      <c r="OE60" s="24"/>
      <c r="OF60" s="24"/>
      <c r="OG60" s="24"/>
      <c r="OH60" s="24"/>
      <c r="OI60" s="24"/>
      <c r="OJ60" s="24"/>
      <c r="OK60" s="24"/>
      <c r="OL60" s="24"/>
      <c r="OM60" s="24"/>
      <c r="ON60" s="24"/>
      <c r="OO60" s="24"/>
      <c r="OP60" s="24"/>
      <c r="OQ60" s="24"/>
      <c r="OR60" s="24"/>
      <c r="OS60" s="24"/>
      <c r="OT60" s="24"/>
      <c r="OU60" s="24"/>
      <c r="OV60" s="24"/>
      <c r="OW60" s="24"/>
      <c r="OX60" s="24"/>
      <c r="OY60" s="24"/>
      <c r="OZ60" s="24"/>
      <c r="PA60" s="24"/>
      <c r="PB60" s="24"/>
      <c r="PC60" s="24"/>
      <c r="PD60" s="24"/>
      <c r="PE60" s="24"/>
      <c r="PF60" s="24"/>
      <c r="PG60" s="24"/>
      <c r="PH60" s="24"/>
      <c r="PI60" s="24"/>
      <c r="PJ60" s="24"/>
      <c r="PK60" s="24"/>
      <c r="PL60" s="24"/>
      <c r="PM60" s="24"/>
      <c r="PN60" s="24"/>
      <c r="PO60" s="24"/>
      <c r="PP60" s="24"/>
      <c r="PQ60" s="24"/>
      <c r="PR60" s="24"/>
      <c r="PS60" s="24"/>
      <c r="PT60" s="24"/>
      <c r="PU60" s="24"/>
      <c r="PV60" s="24"/>
      <c r="PW60" s="24"/>
      <c r="PX60" s="24"/>
      <c r="PY60" s="24"/>
      <c r="PZ60" s="24"/>
      <c r="QA60" s="24"/>
      <c r="QB60" s="24"/>
      <c r="QC60" s="24"/>
      <c r="QD60" s="24"/>
      <c r="QE60" s="24"/>
      <c r="QF60" s="24"/>
      <c r="QG60" s="24"/>
      <c r="QH60" s="24"/>
      <c r="QI60" s="24"/>
      <c r="QJ60" s="24"/>
      <c r="QK60" s="24"/>
      <c r="QL60" s="24"/>
      <c r="QM60" s="24"/>
      <c r="QN60" s="24"/>
      <c r="QO60" s="24"/>
      <c r="QP60" s="24"/>
      <c r="QQ60" s="24"/>
      <c r="QR60" s="24"/>
      <c r="QS60" s="24"/>
      <c r="QT60" s="24"/>
      <c r="QU60" s="24"/>
      <c r="QV60" s="24"/>
      <c r="QW60" s="24"/>
      <c r="QX60" s="24"/>
      <c r="QY60" s="24"/>
      <c r="QZ60" s="24"/>
      <c r="RA60" s="24"/>
      <c r="RB60" s="24"/>
      <c r="RC60" s="24"/>
      <c r="RD60" s="24"/>
      <c r="RE60" s="24"/>
      <c r="RF60" s="24"/>
      <c r="RG60" s="24"/>
      <c r="RH60" s="24"/>
      <c r="RI60" s="24"/>
      <c r="RJ60" s="24"/>
      <c r="RK60" s="24"/>
      <c r="RL60" s="24"/>
      <c r="RM60" s="24"/>
      <c r="RN60" s="24"/>
      <c r="RO60" s="24"/>
      <c r="RP60" s="24"/>
    </row>
    <row r="61" spans="1:484" s="12" customFormat="1" ht="24.95" customHeight="1" x14ac:dyDescent="0.25">
      <c r="A61" s="123"/>
      <c r="B61" s="142"/>
      <c r="C61" s="93"/>
      <c r="D61" s="93"/>
      <c r="E61" s="143"/>
      <c r="F61" s="145"/>
      <c r="G61" s="145"/>
      <c r="H61" s="144"/>
      <c r="I61" s="145"/>
      <c r="J61" s="146"/>
      <c r="K61" s="147"/>
      <c r="L61" s="93"/>
      <c r="M61" s="93"/>
      <c r="N61" s="94"/>
      <c r="O61" s="262"/>
      <c r="P61" s="263"/>
      <c r="Q61" s="264"/>
      <c r="R61" s="8"/>
      <c r="S61" s="13"/>
      <c r="T61" s="13"/>
      <c r="U61" s="96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  <c r="GQ61" s="24"/>
      <c r="GR61" s="24"/>
      <c r="GS61" s="24"/>
      <c r="GT61" s="24"/>
      <c r="GU61" s="24"/>
      <c r="GV61" s="24"/>
      <c r="GW61" s="24"/>
      <c r="GX61" s="24"/>
      <c r="GY61" s="24"/>
      <c r="GZ61" s="24"/>
      <c r="HA61" s="24"/>
      <c r="HB61" s="24"/>
      <c r="HC61" s="24"/>
      <c r="HD61" s="24"/>
      <c r="HE61" s="24"/>
      <c r="HF61" s="24"/>
      <c r="HG61" s="24"/>
      <c r="HH61" s="24"/>
      <c r="HI61" s="24"/>
      <c r="HJ61" s="24"/>
      <c r="HK61" s="24"/>
      <c r="HL61" s="24"/>
      <c r="HM61" s="24"/>
      <c r="HN61" s="24"/>
      <c r="HO61" s="24"/>
      <c r="HP61" s="24"/>
      <c r="HQ61" s="24"/>
      <c r="HR61" s="24"/>
      <c r="HS61" s="24"/>
      <c r="HT61" s="24"/>
      <c r="HU61" s="24"/>
      <c r="HV61" s="24"/>
      <c r="HW61" s="24"/>
      <c r="HX61" s="24"/>
      <c r="HY61" s="24"/>
      <c r="HZ61" s="24"/>
      <c r="IA61" s="24"/>
      <c r="IB61" s="24"/>
      <c r="IC61" s="24"/>
      <c r="ID61" s="24"/>
      <c r="IE61" s="24"/>
      <c r="IF61" s="24"/>
      <c r="IG61" s="24"/>
      <c r="IH61" s="24"/>
      <c r="II61" s="24"/>
      <c r="IJ61" s="24"/>
      <c r="IK61" s="24"/>
      <c r="IL61" s="24"/>
      <c r="IM61" s="24"/>
      <c r="IN61" s="24"/>
      <c r="IO61" s="24"/>
      <c r="IP61" s="24"/>
      <c r="IQ61" s="24"/>
      <c r="IR61" s="24"/>
      <c r="IS61" s="24"/>
      <c r="IT61" s="24"/>
      <c r="IU61" s="24"/>
      <c r="IV61" s="24"/>
      <c r="IW61" s="24"/>
      <c r="IX61" s="24"/>
      <c r="IY61" s="24"/>
      <c r="IZ61" s="24"/>
      <c r="JA61" s="24"/>
      <c r="JB61" s="24"/>
      <c r="JC61" s="24"/>
      <c r="JD61" s="24"/>
      <c r="JE61" s="24"/>
      <c r="JF61" s="24"/>
      <c r="JG61" s="24"/>
      <c r="JH61" s="24"/>
      <c r="JI61" s="24"/>
      <c r="JJ61" s="24"/>
      <c r="JK61" s="24"/>
      <c r="JL61" s="24"/>
      <c r="JM61" s="24"/>
      <c r="JN61" s="24"/>
      <c r="JO61" s="24"/>
      <c r="JP61" s="24"/>
      <c r="JQ61" s="24"/>
      <c r="JR61" s="24"/>
      <c r="JS61" s="24"/>
      <c r="JT61" s="24"/>
      <c r="JU61" s="24"/>
      <c r="JV61" s="24"/>
      <c r="JW61" s="24"/>
      <c r="JX61" s="24"/>
      <c r="JY61" s="24"/>
      <c r="JZ61" s="24"/>
      <c r="KA61" s="24"/>
      <c r="KB61" s="24"/>
      <c r="KC61" s="24"/>
      <c r="KD61" s="24"/>
      <c r="KE61" s="24"/>
      <c r="KF61" s="24"/>
      <c r="KG61" s="24"/>
      <c r="KH61" s="24"/>
      <c r="KI61" s="24"/>
      <c r="KJ61" s="24"/>
      <c r="KK61" s="24"/>
      <c r="KL61" s="24"/>
      <c r="KM61" s="24"/>
      <c r="KN61" s="24"/>
      <c r="KO61" s="24"/>
      <c r="KP61" s="24"/>
      <c r="KQ61" s="24"/>
      <c r="KR61" s="24"/>
      <c r="KS61" s="24"/>
      <c r="KT61" s="24"/>
      <c r="KU61" s="24"/>
      <c r="KV61" s="24"/>
      <c r="KW61" s="24"/>
      <c r="KX61" s="24"/>
      <c r="KY61" s="24"/>
      <c r="KZ61" s="24"/>
      <c r="LA61" s="24"/>
      <c r="LB61" s="24"/>
      <c r="LC61" s="24"/>
      <c r="LD61" s="24"/>
      <c r="LE61" s="24"/>
      <c r="LF61" s="24"/>
      <c r="LG61" s="24"/>
      <c r="LH61" s="24"/>
      <c r="LI61" s="24"/>
      <c r="LJ61" s="24"/>
      <c r="LK61" s="24"/>
      <c r="LL61" s="24"/>
      <c r="LM61" s="24"/>
      <c r="LN61" s="24"/>
      <c r="LO61" s="24"/>
      <c r="LP61" s="24"/>
      <c r="LQ61" s="24"/>
      <c r="LR61" s="24"/>
      <c r="LS61" s="24"/>
      <c r="LT61" s="24"/>
      <c r="LU61" s="24"/>
      <c r="LV61" s="24"/>
      <c r="LW61" s="24"/>
      <c r="LX61" s="24"/>
      <c r="LY61" s="24"/>
      <c r="LZ61" s="24"/>
      <c r="MA61" s="24"/>
      <c r="MB61" s="24"/>
      <c r="MC61" s="24"/>
      <c r="MD61" s="24"/>
      <c r="ME61" s="24"/>
      <c r="MF61" s="24"/>
      <c r="MG61" s="24"/>
      <c r="MH61" s="24"/>
      <c r="MI61" s="24"/>
      <c r="MJ61" s="24"/>
      <c r="MK61" s="24"/>
      <c r="ML61" s="24"/>
      <c r="MM61" s="24"/>
      <c r="MN61" s="24"/>
      <c r="MO61" s="24"/>
      <c r="MP61" s="24"/>
      <c r="MQ61" s="24"/>
      <c r="MR61" s="24"/>
      <c r="MS61" s="24"/>
      <c r="MT61" s="24"/>
      <c r="MU61" s="24"/>
      <c r="MV61" s="24"/>
      <c r="MW61" s="24"/>
      <c r="MX61" s="24"/>
      <c r="MY61" s="24"/>
      <c r="MZ61" s="24"/>
      <c r="NA61" s="24"/>
      <c r="NB61" s="24"/>
      <c r="NC61" s="24"/>
      <c r="ND61" s="24"/>
      <c r="NE61" s="24"/>
      <c r="NF61" s="24"/>
      <c r="NG61" s="24"/>
      <c r="NH61" s="24"/>
      <c r="NI61" s="24"/>
      <c r="NJ61" s="24"/>
      <c r="NK61" s="24"/>
      <c r="NL61" s="24"/>
      <c r="NM61" s="24"/>
      <c r="NN61" s="24"/>
      <c r="NO61" s="24"/>
      <c r="NP61" s="24"/>
      <c r="NQ61" s="24"/>
      <c r="NR61" s="24"/>
      <c r="NS61" s="24"/>
      <c r="NT61" s="24"/>
      <c r="NU61" s="24"/>
      <c r="NV61" s="24"/>
      <c r="NW61" s="24"/>
      <c r="NX61" s="24"/>
      <c r="NY61" s="24"/>
      <c r="NZ61" s="24"/>
      <c r="OA61" s="24"/>
      <c r="OB61" s="24"/>
      <c r="OC61" s="24"/>
      <c r="OD61" s="24"/>
      <c r="OE61" s="24"/>
      <c r="OF61" s="24"/>
      <c r="OG61" s="24"/>
      <c r="OH61" s="24"/>
      <c r="OI61" s="24"/>
      <c r="OJ61" s="24"/>
      <c r="OK61" s="24"/>
      <c r="OL61" s="24"/>
      <c r="OM61" s="24"/>
      <c r="ON61" s="24"/>
      <c r="OO61" s="24"/>
      <c r="OP61" s="24"/>
      <c r="OQ61" s="24"/>
      <c r="OR61" s="24"/>
      <c r="OS61" s="24"/>
      <c r="OT61" s="24"/>
      <c r="OU61" s="24"/>
      <c r="OV61" s="24"/>
      <c r="OW61" s="24"/>
      <c r="OX61" s="24"/>
      <c r="OY61" s="24"/>
      <c r="OZ61" s="24"/>
      <c r="PA61" s="24"/>
      <c r="PB61" s="24"/>
      <c r="PC61" s="24"/>
      <c r="PD61" s="24"/>
      <c r="PE61" s="24"/>
      <c r="PF61" s="24"/>
      <c r="PG61" s="24"/>
      <c r="PH61" s="24"/>
      <c r="PI61" s="24"/>
      <c r="PJ61" s="24"/>
      <c r="PK61" s="24"/>
      <c r="PL61" s="24"/>
      <c r="PM61" s="24"/>
      <c r="PN61" s="24"/>
      <c r="PO61" s="24"/>
      <c r="PP61" s="24"/>
      <c r="PQ61" s="24"/>
      <c r="PR61" s="24"/>
      <c r="PS61" s="24"/>
      <c r="PT61" s="24"/>
      <c r="PU61" s="24"/>
      <c r="PV61" s="24"/>
      <c r="PW61" s="24"/>
      <c r="PX61" s="24"/>
      <c r="PY61" s="24"/>
      <c r="PZ61" s="24"/>
      <c r="QA61" s="24"/>
      <c r="QB61" s="24"/>
      <c r="QC61" s="24"/>
      <c r="QD61" s="24"/>
      <c r="QE61" s="24"/>
      <c r="QF61" s="24"/>
      <c r="QG61" s="24"/>
      <c r="QH61" s="24"/>
      <c r="QI61" s="24"/>
      <c r="QJ61" s="24"/>
      <c r="QK61" s="24"/>
      <c r="QL61" s="24"/>
      <c r="QM61" s="24"/>
      <c r="QN61" s="24"/>
      <c r="QO61" s="24"/>
      <c r="QP61" s="24"/>
      <c r="QQ61" s="24"/>
      <c r="QR61" s="24"/>
      <c r="QS61" s="24"/>
      <c r="QT61" s="24"/>
      <c r="QU61" s="24"/>
      <c r="QV61" s="24"/>
      <c r="QW61" s="24"/>
      <c r="QX61" s="24"/>
      <c r="QY61" s="24"/>
      <c r="QZ61" s="24"/>
      <c r="RA61" s="24"/>
      <c r="RB61" s="24"/>
      <c r="RC61" s="24"/>
      <c r="RD61" s="24"/>
      <c r="RE61" s="24"/>
      <c r="RF61" s="24"/>
      <c r="RG61" s="24"/>
      <c r="RH61" s="24"/>
      <c r="RI61" s="24"/>
      <c r="RJ61" s="24"/>
      <c r="RK61" s="24"/>
      <c r="RL61" s="24"/>
      <c r="RM61" s="24"/>
      <c r="RN61" s="24"/>
      <c r="RO61" s="24"/>
      <c r="RP61" s="24"/>
    </row>
    <row r="62" spans="1:484" s="12" customFormat="1" ht="24.95" customHeight="1" x14ac:dyDescent="0.25">
      <c r="A62" s="123"/>
      <c r="B62" s="142"/>
      <c r="C62" s="93"/>
      <c r="D62" s="93"/>
      <c r="E62" s="143"/>
      <c r="F62" s="145"/>
      <c r="G62" s="145"/>
      <c r="H62" s="144"/>
      <c r="I62" s="145"/>
      <c r="J62" s="146"/>
      <c r="K62" s="147"/>
      <c r="L62" s="93"/>
      <c r="M62" s="93"/>
      <c r="N62" s="94"/>
      <c r="O62" s="262"/>
      <c r="P62" s="263"/>
      <c r="Q62" s="264"/>
      <c r="R62" s="8"/>
      <c r="S62" s="13"/>
      <c r="T62" s="13"/>
      <c r="U62" s="96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24"/>
      <c r="GF62" s="24"/>
      <c r="GG62" s="24"/>
      <c r="GH62" s="24"/>
      <c r="GI62" s="24"/>
      <c r="GJ62" s="24"/>
      <c r="GK62" s="24"/>
      <c r="GL62" s="24"/>
      <c r="GM62" s="24"/>
      <c r="GN62" s="24"/>
      <c r="GO62" s="24"/>
      <c r="GP62" s="24"/>
      <c r="GQ62" s="24"/>
      <c r="GR62" s="24"/>
      <c r="GS62" s="24"/>
      <c r="GT62" s="24"/>
      <c r="GU62" s="24"/>
      <c r="GV62" s="24"/>
      <c r="GW62" s="24"/>
      <c r="GX62" s="24"/>
      <c r="GY62" s="24"/>
      <c r="GZ62" s="24"/>
      <c r="HA62" s="24"/>
      <c r="HB62" s="24"/>
      <c r="HC62" s="24"/>
      <c r="HD62" s="24"/>
      <c r="HE62" s="24"/>
      <c r="HF62" s="24"/>
      <c r="HG62" s="24"/>
      <c r="HH62" s="24"/>
      <c r="HI62" s="24"/>
      <c r="HJ62" s="24"/>
      <c r="HK62" s="24"/>
      <c r="HL62" s="24"/>
      <c r="HM62" s="24"/>
      <c r="HN62" s="24"/>
      <c r="HO62" s="24"/>
      <c r="HP62" s="24"/>
      <c r="HQ62" s="24"/>
      <c r="HR62" s="24"/>
      <c r="HS62" s="24"/>
      <c r="HT62" s="24"/>
      <c r="HU62" s="24"/>
      <c r="HV62" s="24"/>
      <c r="HW62" s="24"/>
      <c r="HX62" s="24"/>
      <c r="HY62" s="24"/>
      <c r="HZ62" s="24"/>
      <c r="IA62" s="24"/>
      <c r="IB62" s="24"/>
      <c r="IC62" s="24"/>
      <c r="ID62" s="24"/>
      <c r="IE62" s="24"/>
      <c r="IF62" s="24"/>
      <c r="IG62" s="24"/>
      <c r="IH62" s="24"/>
      <c r="II62" s="24"/>
      <c r="IJ62" s="24"/>
      <c r="IK62" s="24"/>
      <c r="IL62" s="24"/>
      <c r="IM62" s="24"/>
      <c r="IN62" s="24"/>
      <c r="IO62" s="24"/>
      <c r="IP62" s="24"/>
      <c r="IQ62" s="24"/>
      <c r="IR62" s="24"/>
      <c r="IS62" s="24"/>
      <c r="IT62" s="24"/>
      <c r="IU62" s="24"/>
      <c r="IV62" s="24"/>
      <c r="IW62" s="24"/>
      <c r="IX62" s="24"/>
      <c r="IY62" s="24"/>
      <c r="IZ62" s="24"/>
      <c r="JA62" s="24"/>
      <c r="JB62" s="24"/>
      <c r="JC62" s="24"/>
      <c r="JD62" s="24"/>
      <c r="JE62" s="24"/>
      <c r="JF62" s="24"/>
      <c r="JG62" s="24"/>
      <c r="JH62" s="24"/>
      <c r="JI62" s="24"/>
      <c r="JJ62" s="24"/>
      <c r="JK62" s="24"/>
      <c r="JL62" s="24"/>
      <c r="JM62" s="24"/>
      <c r="JN62" s="24"/>
      <c r="JO62" s="24"/>
      <c r="JP62" s="24"/>
      <c r="JQ62" s="24"/>
      <c r="JR62" s="24"/>
      <c r="JS62" s="24"/>
      <c r="JT62" s="24"/>
      <c r="JU62" s="24"/>
      <c r="JV62" s="24"/>
      <c r="JW62" s="24"/>
      <c r="JX62" s="24"/>
      <c r="JY62" s="24"/>
      <c r="JZ62" s="24"/>
      <c r="KA62" s="24"/>
      <c r="KB62" s="24"/>
      <c r="KC62" s="24"/>
      <c r="KD62" s="24"/>
      <c r="KE62" s="24"/>
      <c r="KF62" s="24"/>
      <c r="KG62" s="24"/>
      <c r="KH62" s="24"/>
      <c r="KI62" s="24"/>
      <c r="KJ62" s="24"/>
      <c r="KK62" s="24"/>
      <c r="KL62" s="24"/>
      <c r="KM62" s="24"/>
      <c r="KN62" s="24"/>
      <c r="KO62" s="24"/>
      <c r="KP62" s="24"/>
      <c r="KQ62" s="24"/>
      <c r="KR62" s="24"/>
      <c r="KS62" s="24"/>
      <c r="KT62" s="24"/>
      <c r="KU62" s="24"/>
      <c r="KV62" s="24"/>
      <c r="KW62" s="24"/>
      <c r="KX62" s="24"/>
      <c r="KY62" s="24"/>
      <c r="KZ62" s="24"/>
      <c r="LA62" s="24"/>
      <c r="LB62" s="24"/>
      <c r="LC62" s="24"/>
      <c r="LD62" s="24"/>
      <c r="LE62" s="24"/>
      <c r="LF62" s="24"/>
      <c r="LG62" s="24"/>
      <c r="LH62" s="24"/>
      <c r="LI62" s="24"/>
      <c r="LJ62" s="24"/>
      <c r="LK62" s="24"/>
      <c r="LL62" s="24"/>
      <c r="LM62" s="24"/>
      <c r="LN62" s="24"/>
      <c r="LO62" s="24"/>
      <c r="LP62" s="24"/>
      <c r="LQ62" s="24"/>
      <c r="LR62" s="24"/>
      <c r="LS62" s="24"/>
      <c r="LT62" s="24"/>
      <c r="LU62" s="24"/>
      <c r="LV62" s="24"/>
      <c r="LW62" s="24"/>
      <c r="LX62" s="24"/>
      <c r="LY62" s="24"/>
      <c r="LZ62" s="24"/>
      <c r="MA62" s="24"/>
      <c r="MB62" s="24"/>
      <c r="MC62" s="24"/>
      <c r="MD62" s="24"/>
      <c r="ME62" s="24"/>
      <c r="MF62" s="24"/>
      <c r="MG62" s="24"/>
      <c r="MH62" s="24"/>
      <c r="MI62" s="24"/>
      <c r="MJ62" s="24"/>
      <c r="MK62" s="24"/>
      <c r="ML62" s="24"/>
      <c r="MM62" s="24"/>
      <c r="MN62" s="24"/>
      <c r="MO62" s="24"/>
      <c r="MP62" s="24"/>
      <c r="MQ62" s="24"/>
      <c r="MR62" s="24"/>
      <c r="MS62" s="24"/>
      <c r="MT62" s="24"/>
      <c r="MU62" s="24"/>
      <c r="MV62" s="24"/>
      <c r="MW62" s="24"/>
      <c r="MX62" s="24"/>
      <c r="MY62" s="24"/>
      <c r="MZ62" s="24"/>
      <c r="NA62" s="24"/>
      <c r="NB62" s="24"/>
      <c r="NC62" s="24"/>
      <c r="ND62" s="24"/>
      <c r="NE62" s="24"/>
      <c r="NF62" s="24"/>
      <c r="NG62" s="24"/>
      <c r="NH62" s="24"/>
      <c r="NI62" s="24"/>
      <c r="NJ62" s="24"/>
      <c r="NK62" s="24"/>
      <c r="NL62" s="24"/>
      <c r="NM62" s="24"/>
      <c r="NN62" s="24"/>
      <c r="NO62" s="24"/>
      <c r="NP62" s="24"/>
      <c r="NQ62" s="24"/>
      <c r="NR62" s="24"/>
      <c r="NS62" s="24"/>
      <c r="NT62" s="24"/>
      <c r="NU62" s="24"/>
      <c r="NV62" s="24"/>
      <c r="NW62" s="24"/>
      <c r="NX62" s="24"/>
      <c r="NY62" s="24"/>
      <c r="NZ62" s="24"/>
      <c r="OA62" s="24"/>
      <c r="OB62" s="24"/>
      <c r="OC62" s="24"/>
      <c r="OD62" s="24"/>
      <c r="OE62" s="24"/>
      <c r="OF62" s="24"/>
      <c r="OG62" s="24"/>
      <c r="OH62" s="24"/>
      <c r="OI62" s="24"/>
      <c r="OJ62" s="24"/>
      <c r="OK62" s="24"/>
      <c r="OL62" s="24"/>
      <c r="OM62" s="24"/>
      <c r="ON62" s="24"/>
      <c r="OO62" s="24"/>
      <c r="OP62" s="24"/>
      <c r="OQ62" s="24"/>
      <c r="OR62" s="24"/>
      <c r="OS62" s="24"/>
      <c r="OT62" s="24"/>
      <c r="OU62" s="24"/>
      <c r="OV62" s="24"/>
      <c r="OW62" s="24"/>
      <c r="OX62" s="24"/>
      <c r="OY62" s="24"/>
      <c r="OZ62" s="24"/>
      <c r="PA62" s="24"/>
      <c r="PB62" s="24"/>
      <c r="PC62" s="24"/>
      <c r="PD62" s="24"/>
      <c r="PE62" s="24"/>
      <c r="PF62" s="24"/>
      <c r="PG62" s="24"/>
      <c r="PH62" s="24"/>
      <c r="PI62" s="24"/>
      <c r="PJ62" s="24"/>
      <c r="PK62" s="24"/>
      <c r="PL62" s="24"/>
      <c r="PM62" s="24"/>
      <c r="PN62" s="24"/>
      <c r="PO62" s="24"/>
      <c r="PP62" s="24"/>
      <c r="PQ62" s="24"/>
      <c r="PR62" s="24"/>
      <c r="PS62" s="24"/>
      <c r="PT62" s="24"/>
      <c r="PU62" s="24"/>
      <c r="PV62" s="24"/>
      <c r="PW62" s="24"/>
      <c r="PX62" s="24"/>
      <c r="PY62" s="24"/>
      <c r="PZ62" s="24"/>
      <c r="QA62" s="24"/>
      <c r="QB62" s="24"/>
      <c r="QC62" s="24"/>
      <c r="QD62" s="24"/>
      <c r="QE62" s="24"/>
      <c r="QF62" s="24"/>
      <c r="QG62" s="24"/>
      <c r="QH62" s="24"/>
      <c r="QI62" s="24"/>
      <c r="QJ62" s="24"/>
      <c r="QK62" s="24"/>
      <c r="QL62" s="24"/>
      <c r="QM62" s="24"/>
      <c r="QN62" s="24"/>
      <c r="QO62" s="24"/>
      <c r="QP62" s="24"/>
      <c r="QQ62" s="24"/>
      <c r="QR62" s="24"/>
      <c r="QS62" s="24"/>
      <c r="QT62" s="24"/>
      <c r="QU62" s="24"/>
      <c r="QV62" s="24"/>
      <c r="QW62" s="24"/>
      <c r="QX62" s="24"/>
      <c r="QY62" s="24"/>
      <c r="QZ62" s="24"/>
      <c r="RA62" s="24"/>
      <c r="RB62" s="24"/>
      <c r="RC62" s="24"/>
      <c r="RD62" s="24"/>
      <c r="RE62" s="24"/>
      <c r="RF62" s="24"/>
      <c r="RG62" s="24"/>
      <c r="RH62" s="24"/>
      <c r="RI62" s="24"/>
      <c r="RJ62" s="24"/>
      <c r="RK62" s="24"/>
      <c r="RL62" s="24"/>
      <c r="RM62" s="24"/>
      <c r="RN62" s="24"/>
      <c r="RO62" s="24"/>
      <c r="RP62" s="24"/>
    </row>
    <row r="63" spans="1:484" x14ac:dyDescent="0.2">
      <c r="A63" s="1"/>
      <c r="C63" s="1"/>
      <c r="D63" s="1"/>
      <c r="R63" s="1"/>
      <c r="S63" s="1"/>
      <c r="T63" s="1"/>
      <c r="U63" s="1"/>
    </row>
    <row r="64" spans="1:484" x14ac:dyDescent="0.2">
      <c r="A64" s="1"/>
      <c r="C64" s="1"/>
      <c r="D64" s="1"/>
      <c r="R64" s="1"/>
      <c r="S64" s="1"/>
      <c r="T64" s="1"/>
      <c r="U64" s="1"/>
    </row>
    <row r="65" spans="6:16" s="1" customFormat="1" x14ac:dyDescent="0.2">
      <c r="F65" s="17"/>
      <c r="J65" s="18"/>
      <c r="K65" s="18"/>
      <c r="N65" s="18"/>
      <c r="P65" s="18"/>
    </row>
    <row r="66" spans="6:16" s="1" customFormat="1" x14ac:dyDescent="0.2">
      <c r="F66" s="17"/>
      <c r="J66" s="18"/>
      <c r="K66" s="18"/>
      <c r="N66" s="18"/>
      <c r="P66" s="18"/>
    </row>
    <row r="67" spans="6:16" s="1" customFormat="1" x14ac:dyDescent="0.2">
      <c r="F67" s="17"/>
      <c r="J67" s="18"/>
      <c r="K67" s="18"/>
      <c r="N67" s="18"/>
      <c r="P67" s="18"/>
    </row>
    <row r="68" spans="6:16" s="1" customFormat="1" x14ac:dyDescent="0.2">
      <c r="F68" s="17"/>
      <c r="J68" s="18"/>
      <c r="K68" s="18"/>
      <c r="N68" s="18"/>
      <c r="P68" s="18"/>
    </row>
    <row r="69" spans="6:16" s="1" customFormat="1" x14ac:dyDescent="0.2">
      <c r="F69" s="17"/>
      <c r="J69" s="18"/>
      <c r="K69" s="18"/>
      <c r="N69" s="18"/>
      <c r="P69" s="18"/>
    </row>
    <row r="70" spans="6:16" s="1" customFormat="1" x14ac:dyDescent="0.2">
      <c r="F70" s="17"/>
      <c r="J70" s="18"/>
      <c r="K70" s="18"/>
      <c r="N70" s="18"/>
      <c r="P70" s="18"/>
    </row>
    <row r="71" spans="6:16" s="1" customFormat="1" x14ac:dyDescent="0.2">
      <c r="F71" s="17"/>
      <c r="J71" s="18"/>
      <c r="K71" s="18"/>
      <c r="N71" s="18"/>
      <c r="P71" s="18"/>
    </row>
    <row r="72" spans="6:16" s="1" customFormat="1" x14ac:dyDescent="0.2">
      <c r="F72" s="17"/>
      <c r="J72" s="18"/>
      <c r="K72" s="18"/>
      <c r="N72" s="18"/>
      <c r="P72" s="18"/>
    </row>
    <row r="73" spans="6:16" s="1" customFormat="1" x14ac:dyDescent="0.2">
      <c r="F73" s="17"/>
      <c r="J73" s="18"/>
      <c r="K73" s="18"/>
      <c r="N73" s="18"/>
      <c r="P73" s="18"/>
    </row>
    <row r="74" spans="6:16" s="1" customFormat="1" x14ac:dyDescent="0.2">
      <c r="F74" s="17"/>
      <c r="J74" s="18"/>
      <c r="K74" s="18"/>
      <c r="N74" s="18"/>
      <c r="P74" s="18"/>
    </row>
    <row r="75" spans="6:16" s="1" customFormat="1" x14ac:dyDescent="0.2">
      <c r="F75" s="17"/>
      <c r="J75" s="18"/>
      <c r="K75" s="18"/>
      <c r="N75" s="18"/>
      <c r="P75" s="18"/>
    </row>
    <row r="76" spans="6:16" s="1" customFormat="1" x14ac:dyDescent="0.2">
      <c r="F76" s="17"/>
      <c r="J76" s="18"/>
      <c r="K76" s="18"/>
      <c r="N76" s="18"/>
      <c r="P76" s="18"/>
    </row>
    <row r="77" spans="6:16" s="1" customFormat="1" x14ac:dyDescent="0.2">
      <c r="F77" s="17"/>
      <c r="J77" s="18"/>
      <c r="K77" s="18"/>
      <c r="N77" s="18"/>
      <c r="P77" s="18"/>
    </row>
    <row r="78" spans="6:16" s="1" customFormat="1" x14ac:dyDescent="0.2">
      <c r="F78" s="17"/>
      <c r="J78" s="18"/>
      <c r="K78" s="18"/>
      <c r="N78" s="18"/>
      <c r="P78" s="18"/>
    </row>
    <row r="79" spans="6:16" s="1" customFormat="1" x14ac:dyDescent="0.2">
      <c r="F79" s="17"/>
      <c r="J79" s="18"/>
      <c r="K79" s="18"/>
      <c r="N79" s="18"/>
      <c r="P79" s="18"/>
    </row>
    <row r="80" spans="6:16" s="1" customFormat="1" x14ac:dyDescent="0.2">
      <c r="F80" s="17"/>
      <c r="J80" s="18"/>
      <c r="K80" s="18"/>
      <c r="N80" s="18"/>
      <c r="P80" s="18"/>
    </row>
    <row r="81" spans="6:16" s="1" customFormat="1" x14ac:dyDescent="0.2">
      <c r="F81" s="17"/>
      <c r="J81" s="18"/>
      <c r="K81" s="18"/>
      <c r="N81" s="18"/>
      <c r="P81" s="18"/>
    </row>
    <row r="82" spans="6:16" s="1" customFormat="1" x14ac:dyDescent="0.2">
      <c r="F82" s="17"/>
      <c r="J82" s="18"/>
      <c r="K82" s="18"/>
      <c r="N82" s="18"/>
      <c r="P82" s="18"/>
    </row>
    <row r="83" spans="6:16" s="1" customFormat="1" x14ac:dyDescent="0.2">
      <c r="F83" s="17"/>
      <c r="J83" s="18"/>
      <c r="K83" s="18"/>
      <c r="N83" s="18"/>
      <c r="P83" s="18"/>
    </row>
    <row r="84" spans="6:16" s="1" customFormat="1" x14ac:dyDescent="0.2">
      <c r="F84" s="17"/>
      <c r="J84" s="18"/>
      <c r="K84" s="18"/>
      <c r="N84" s="18"/>
      <c r="P84" s="18"/>
    </row>
    <row r="85" spans="6:16" s="1" customFormat="1" x14ac:dyDescent="0.2">
      <c r="F85" s="17"/>
      <c r="J85" s="18"/>
      <c r="K85" s="18"/>
      <c r="N85" s="18"/>
      <c r="P85" s="18"/>
    </row>
    <row r="86" spans="6:16" s="1" customFormat="1" x14ac:dyDescent="0.2">
      <c r="F86" s="17"/>
      <c r="J86" s="18"/>
      <c r="K86" s="18"/>
      <c r="N86" s="18"/>
      <c r="P86" s="18"/>
    </row>
    <row r="87" spans="6:16" s="1" customFormat="1" x14ac:dyDescent="0.2">
      <c r="F87" s="17"/>
      <c r="J87" s="18"/>
      <c r="K87" s="18"/>
      <c r="N87" s="18"/>
      <c r="P87" s="18"/>
    </row>
    <row r="88" spans="6:16" s="1" customFormat="1" x14ac:dyDescent="0.2">
      <c r="F88" s="17"/>
      <c r="J88" s="18"/>
      <c r="K88" s="18"/>
      <c r="N88" s="18"/>
      <c r="P88" s="18"/>
    </row>
    <row r="89" spans="6:16" s="1" customFormat="1" x14ac:dyDescent="0.2">
      <c r="F89" s="17"/>
      <c r="J89" s="18"/>
      <c r="K89" s="18"/>
      <c r="N89" s="18"/>
      <c r="P89" s="18"/>
    </row>
    <row r="90" spans="6:16" s="1" customFormat="1" x14ac:dyDescent="0.2">
      <c r="F90" s="17"/>
      <c r="J90" s="18"/>
      <c r="K90" s="18"/>
      <c r="N90" s="18"/>
      <c r="P90" s="18"/>
    </row>
    <row r="91" spans="6:16" s="1" customFormat="1" x14ac:dyDescent="0.2">
      <c r="F91" s="17"/>
      <c r="J91" s="18"/>
      <c r="K91" s="18"/>
      <c r="N91" s="18"/>
      <c r="P91" s="18"/>
    </row>
    <row r="92" spans="6:16" s="1" customFormat="1" x14ac:dyDescent="0.2">
      <c r="F92" s="17"/>
      <c r="J92" s="18"/>
      <c r="K92" s="18"/>
      <c r="N92" s="18"/>
      <c r="P92" s="18"/>
    </row>
    <row r="93" spans="6:16" s="1" customFormat="1" x14ac:dyDescent="0.2">
      <c r="F93" s="17"/>
      <c r="J93" s="18"/>
      <c r="K93" s="18"/>
      <c r="N93" s="18"/>
      <c r="P93" s="18"/>
    </row>
    <row r="94" spans="6:16" s="1" customFormat="1" x14ac:dyDescent="0.2">
      <c r="F94" s="17"/>
      <c r="J94" s="18"/>
      <c r="K94" s="18"/>
      <c r="N94" s="18"/>
      <c r="P94" s="18"/>
    </row>
    <row r="95" spans="6:16" s="1" customFormat="1" x14ac:dyDescent="0.2">
      <c r="F95" s="17"/>
      <c r="J95" s="18"/>
      <c r="K95" s="18"/>
      <c r="N95" s="18"/>
      <c r="P95" s="18"/>
    </row>
    <row r="96" spans="6:16" s="1" customFormat="1" x14ac:dyDescent="0.2">
      <c r="F96" s="17"/>
      <c r="J96" s="18"/>
      <c r="K96" s="18"/>
      <c r="N96" s="18"/>
      <c r="P96" s="18"/>
    </row>
    <row r="97" spans="6:16" s="1" customFormat="1" x14ac:dyDescent="0.2">
      <c r="F97" s="17"/>
      <c r="J97" s="18"/>
      <c r="K97" s="18"/>
      <c r="N97" s="18"/>
      <c r="P97" s="18"/>
    </row>
    <row r="98" spans="6:16" s="1" customFormat="1" x14ac:dyDescent="0.2">
      <c r="F98" s="17"/>
      <c r="J98" s="18"/>
      <c r="K98" s="18"/>
      <c r="N98" s="18"/>
      <c r="P98" s="18"/>
    </row>
    <row r="99" spans="6:16" s="1" customFormat="1" x14ac:dyDescent="0.2">
      <c r="F99" s="17"/>
      <c r="J99" s="18"/>
      <c r="K99" s="18"/>
      <c r="N99" s="18"/>
      <c r="P99" s="18"/>
    </row>
    <row r="100" spans="6:16" s="1" customFormat="1" x14ac:dyDescent="0.2">
      <c r="F100" s="17"/>
      <c r="J100" s="18"/>
      <c r="K100" s="18"/>
      <c r="N100" s="18"/>
      <c r="P100" s="18"/>
    </row>
    <row r="101" spans="6:16" s="1" customFormat="1" x14ac:dyDescent="0.2">
      <c r="F101" s="17"/>
      <c r="J101" s="18"/>
      <c r="K101" s="18"/>
      <c r="N101" s="18"/>
      <c r="P101" s="18"/>
    </row>
    <row r="102" spans="6:16" s="1" customFormat="1" x14ac:dyDescent="0.2">
      <c r="F102" s="17"/>
      <c r="J102" s="18"/>
      <c r="K102" s="18"/>
      <c r="N102" s="18"/>
      <c r="P102" s="18"/>
    </row>
    <row r="103" spans="6:16" s="1" customFormat="1" x14ac:dyDescent="0.2">
      <c r="F103" s="17"/>
      <c r="J103" s="18"/>
      <c r="K103" s="18"/>
      <c r="N103" s="18"/>
      <c r="P103" s="18"/>
    </row>
    <row r="104" spans="6:16" s="1" customFormat="1" x14ac:dyDescent="0.2">
      <c r="F104" s="17"/>
      <c r="J104" s="18"/>
      <c r="K104" s="18"/>
      <c r="N104" s="18"/>
      <c r="P104" s="18"/>
    </row>
    <row r="105" spans="6:16" s="1" customFormat="1" x14ac:dyDescent="0.2">
      <c r="F105" s="17"/>
      <c r="J105" s="18"/>
      <c r="K105" s="18"/>
      <c r="N105" s="18"/>
      <c r="P105" s="18"/>
    </row>
    <row r="106" spans="6:16" s="1" customFormat="1" x14ac:dyDescent="0.2">
      <c r="F106" s="17"/>
      <c r="J106" s="18"/>
      <c r="K106" s="18"/>
      <c r="N106" s="18"/>
      <c r="P106" s="18"/>
    </row>
    <row r="107" spans="6:16" s="1" customFormat="1" x14ac:dyDescent="0.2">
      <c r="F107" s="17"/>
      <c r="J107" s="18"/>
      <c r="K107" s="18"/>
      <c r="N107" s="18"/>
      <c r="P107" s="18"/>
    </row>
    <row r="108" spans="6:16" s="1" customFormat="1" x14ac:dyDescent="0.2">
      <c r="F108" s="17"/>
      <c r="J108" s="18"/>
      <c r="K108" s="18"/>
      <c r="N108" s="18"/>
      <c r="P108" s="18"/>
    </row>
    <row r="109" spans="6:16" s="1" customFormat="1" x14ac:dyDescent="0.2">
      <c r="F109" s="17"/>
      <c r="J109" s="18"/>
      <c r="K109" s="18"/>
      <c r="N109" s="18"/>
      <c r="P109" s="18"/>
    </row>
    <row r="110" spans="6:16" s="1" customFormat="1" x14ac:dyDescent="0.2">
      <c r="F110" s="17"/>
      <c r="J110" s="18"/>
      <c r="K110" s="18"/>
      <c r="N110" s="18"/>
      <c r="P110" s="18"/>
    </row>
    <row r="111" spans="6:16" s="1" customFormat="1" x14ac:dyDescent="0.2">
      <c r="F111" s="17"/>
      <c r="J111" s="18"/>
      <c r="K111" s="18"/>
      <c r="N111" s="18"/>
      <c r="P111" s="18"/>
    </row>
    <row r="112" spans="6:16" s="1" customFormat="1" x14ac:dyDescent="0.2">
      <c r="F112" s="17"/>
      <c r="J112" s="18"/>
      <c r="K112" s="18"/>
      <c r="N112" s="18"/>
      <c r="P112" s="18"/>
    </row>
    <row r="113" spans="6:16" s="1" customFormat="1" x14ac:dyDescent="0.2">
      <c r="F113" s="17"/>
      <c r="J113" s="18"/>
      <c r="K113" s="18"/>
      <c r="N113" s="18"/>
      <c r="P113" s="18"/>
    </row>
    <row r="114" spans="6:16" s="1" customFormat="1" x14ac:dyDescent="0.2">
      <c r="F114" s="17"/>
      <c r="J114" s="18"/>
      <c r="K114" s="18"/>
      <c r="N114" s="18"/>
      <c r="P114" s="18"/>
    </row>
    <row r="115" spans="6:16" s="1" customFormat="1" x14ac:dyDescent="0.2">
      <c r="F115" s="17"/>
      <c r="J115" s="18"/>
      <c r="K115" s="18"/>
      <c r="N115" s="18"/>
      <c r="P115" s="18"/>
    </row>
    <row r="116" spans="6:16" s="1" customFormat="1" x14ac:dyDescent="0.2">
      <c r="F116" s="17"/>
      <c r="J116" s="18"/>
      <c r="K116" s="18"/>
      <c r="N116" s="18"/>
      <c r="P116" s="18"/>
    </row>
    <row r="117" spans="6:16" s="1" customFormat="1" x14ac:dyDescent="0.2">
      <c r="F117" s="17"/>
      <c r="J117" s="18"/>
      <c r="K117" s="18"/>
      <c r="N117" s="18"/>
      <c r="P117" s="18"/>
    </row>
    <row r="118" spans="6:16" s="1" customFormat="1" x14ac:dyDescent="0.2">
      <c r="F118" s="17"/>
      <c r="J118" s="18"/>
      <c r="K118" s="18"/>
      <c r="N118" s="18"/>
      <c r="P118" s="18"/>
    </row>
    <row r="119" spans="6:16" s="1" customFormat="1" x14ac:dyDescent="0.2">
      <c r="F119" s="17"/>
      <c r="J119" s="18"/>
      <c r="K119" s="18"/>
      <c r="N119" s="18"/>
      <c r="P119" s="18"/>
    </row>
    <row r="120" spans="6:16" s="1" customFormat="1" x14ac:dyDescent="0.2">
      <c r="F120" s="17"/>
      <c r="J120" s="18"/>
      <c r="K120" s="18"/>
      <c r="N120" s="18"/>
      <c r="P120" s="18"/>
    </row>
    <row r="121" spans="6:16" s="1" customFormat="1" x14ac:dyDescent="0.2">
      <c r="F121" s="17"/>
      <c r="J121" s="18"/>
      <c r="K121" s="18"/>
      <c r="N121" s="18"/>
      <c r="P121" s="18"/>
    </row>
    <row r="122" spans="6:16" s="1" customFormat="1" x14ac:dyDescent="0.2">
      <c r="F122" s="17"/>
      <c r="J122" s="18"/>
      <c r="K122" s="18"/>
      <c r="N122" s="18"/>
      <c r="P122" s="18"/>
    </row>
    <row r="123" spans="6:16" s="1" customFormat="1" x14ac:dyDescent="0.2">
      <c r="F123" s="17"/>
      <c r="J123" s="18"/>
      <c r="K123" s="18"/>
      <c r="N123" s="18"/>
      <c r="P123" s="18"/>
    </row>
    <row r="124" spans="6:16" s="1" customFormat="1" x14ac:dyDescent="0.2">
      <c r="F124" s="17"/>
      <c r="J124" s="18"/>
      <c r="K124" s="18"/>
      <c r="N124" s="18"/>
      <c r="P124" s="18"/>
    </row>
    <row r="125" spans="6:16" s="1" customFormat="1" x14ac:dyDescent="0.2">
      <c r="F125" s="17"/>
      <c r="J125" s="18"/>
      <c r="K125" s="18"/>
      <c r="N125" s="18"/>
      <c r="P125" s="18"/>
    </row>
    <row r="126" spans="6:16" s="1" customFormat="1" x14ac:dyDescent="0.2">
      <c r="F126" s="17"/>
      <c r="J126" s="18"/>
      <c r="K126" s="18"/>
      <c r="N126" s="18"/>
      <c r="P126" s="18"/>
    </row>
    <row r="127" spans="6:16" s="1" customFormat="1" x14ac:dyDescent="0.2">
      <c r="F127" s="17"/>
      <c r="J127" s="18"/>
      <c r="K127" s="18"/>
      <c r="N127" s="18"/>
      <c r="P127" s="18"/>
    </row>
    <row r="128" spans="6:16" s="1" customFormat="1" x14ac:dyDescent="0.2">
      <c r="F128" s="17"/>
      <c r="J128" s="18"/>
      <c r="K128" s="18"/>
      <c r="N128" s="18"/>
      <c r="P128" s="18"/>
    </row>
    <row r="129" spans="6:16" s="1" customFormat="1" x14ac:dyDescent="0.2">
      <c r="F129" s="17"/>
      <c r="J129" s="18"/>
      <c r="K129" s="18"/>
      <c r="N129" s="18"/>
      <c r="P129" s="18"/>
    </row>
    <row r="130" spans="6:16" s="1" customFormat="1" x14ac:dyDescent="0.2">
      <c r="F130" s="17"/>
      <c r="J130" s="18"/>
      <c r="K130" s="18"/>
      <c r="N130" s="18"/>
      <c r="P130" s="18"/>
    </row>
    <row r="131" spans="6:16" s="1" customFormat="1" x14ac:dyDescent="0.2">
      <c r="F131" s="17"/>
      <c r="J131" s="18"/>
      <c r="K131" s="18"/>
      <c r="N131" s="18"/>
      <c r="P131" s="18"/>
    </row>
    <row r="132" spans="6:16" s="1" customFormat="1" x14ac:dyDescent="0.2">
      <c r="F132" s="17"/>
      <c r="J132" s="18"/>
      <c r="K132" s="18"/>
      <c r="N132" s="18"/>
      <c r="P132" s="18"/>
    </row>
    <row r="133" spans="6:16" s="1" customFormat="1" x14ac:dyDescent="0.2">
      <c r="F133" s="17"/>
      <c r="J133" s="18"/>
      <c r="K133" s="18"/>
      <c r="N133" s="18"/>
      <c r="P133" s="18"/>
    </row>
    <row r="134" spans="6:16" s="1" customFormat="1" x14ac:dyDescent="0.2">
      <c r="F134" s="17"/>
      <c r="J134" s="18"/>
      <c r="K134" s="18"/>
      <c r="N134" s="18"/>
      <c r="P134" s="18"/>
    </row>
    <row r="135" spans="6:16" s="1" customFormat="1" x14ac:dyDescent="0.2">
      <c r="F135" s="17"/>
      <c r="J135" s="18"/>
      <c r="K135" s="18"/>
      <c r="N135" s="18"/>
      <c r="P135" s="18"/>
    </row>
    <row r="136" spans="6:16" s="1" customFormat="1" x14ac:dyDescent="0.2">
      <c r="F136" s="17"/>
      <c r="J136" s="18"/>
      <c r="K136" s="18"/>
      <c r="N136" s="18"/>
      <c r="P136" s="18"/>
    </row>
    <row r="137" spans="6:16" s="1" customFormat="1" x14ac:dyDescent="0.2">
      <c r="F137" s="17"/>
      <c r="J137" s="18"/>
      <c r="K137" s="18"/>
      <c r="N137" s="18"/>
      <c r="P137" s="18"/>
    </row>
    <row r="138" spans="6:16" s="1" customFormat="1" x14ac:dyDescent="0.2">
      <c r="F138" s="17"/>
      <c r="J138" s="18"/>
      <c r="K138" s="18"/>
      <c r="N138" s="18"/>
      <c r="P138" s="18"/>
    </row>
    <row r="139" spans="6:16" s="1" customFormat="1" x14ac:dyDescent="0.2">
      <c r="F139" s="17"/>
      <c r="J139" s="18"/>
      <c r="K139" s="18"/>
      <c r="N139" s="18"/>
      <c r="P139" s="18"/>
    </row>
    <row r="140" spans="6:16" s="1" customFormat="1" x14ac:dyDescent="0.2">
      <c r="F140" s="17"/>
      <c r="J140" s="18"/>
      <c r="K140" s="18"/>
      <c r="N140" s="18"/>
      <c r="P140" s="18"/>
    </row>
    <row r="141" spans="6:16" s="1" customFormat="1" x14ac:dyDescent="0.2">
      <c r="F141" s="17"/>
      <c r="J141" s="18"/>
      <c r="K141" s="18"/>
      <c r="N141" s="18"/>
      <c r="P141" s="18"/>
    </row>
    <row r="142" spans="6:16" s="1" customFormat="1" x14ac:dyDescent="0.2">
      <c r="F142" s="17"/>
      <c r="J142" s="18"/>
      <c r="K142" s="18"/>
      <c r="N142" s="18"/>
      <c r="P142" s="18"/>
    </row>
    <row r="143" spans="6:16" s="1" customFormat="1" x14ac:dyDescent="0.2">
      <c r="F143" s="17"/>
      <c r="J143" s="18"/>
      <c r="K143" s="18"/>
      <c r="N143" s="18"/>
      <c r="P143" s="18"/>
    </row>
    <row r="144" spans="6:16" s="1" customFormat="1" x14ac:dyDescent="0.2">
      <c r="F144" s="17"/>
      <c r="J144" s="18"/>
      <c r="K144" s="18"/>
      <c r="N144" s="18"/>
      <c r="P144" s="18"/>
    </row>
    <row r="145" spans="6:16" s="1" customFormat="1" x14ac:dyDescent="0.2">
      <c r="F145" s="17"/>
      <c r="J145" s="18"/>
      <c r="K145" s="18"/>
      <c r="N145" s="18"/>
      <c r="P145" s="18"/>
    </row>
    <row r="146" spans="6:16" s="1" customFormat="1" x14ac:dyDescent="0.2">
      <c r="F146" s="17"/>
      <c r="J146" s="18"/>
      <c r="K146" s="18"/>
      <c r="N146" s="18"/>
      <c r="P146" s="18"/>
    </row>
    <row r="147" spans="6:16" s="1" customFormat="1" x14ac:dyDescent="0.2">
      <c r="F147" s="17"/>
      <c r="J147" s="18"/>
      <c r="K147" s="18"/>
      <c r="N147" s="18"/>
      <c r="P147" s="18"/>
    </row>
    <row r="148" spans="6:16" s="1" customFormat="1" x14ac:dyDescent="0.2">
      <c r="F148" s="17"/>
      <c r="J148" s="18"/>
      <c r="K148" s="18"/>
      <c r="N148" s="18"/>
      <c r="P148" s="18"/>
    </row>
    <row r="149" spans="6:16" s="1" customFormat="1" x14ac:dyDescent="0.2">
      <c r="F149" s="17"/>
      <c r="J149" s="18"/>
      <c r="K149" s="18"/>
      <c r="N149" s="18"/>
      <c r="P149" s="18"/>
    </row>
    <row r="150" spans="6:16" s="1" customFormat="1" x14ac:dyDescent="0.2">
      <c r="F150" s="17"/>
      <c r="J150" s="18"/>
      <c r="K150" s="18"/>
      <c r="N150" s="18"/>
      <c r="P150" s="18"/>
    </row>
    <row r="151" spans="6:16" s="1" customFormat="1" x14ac:dyDescent="0.2">
      <c r="F151" s="17"/>
      <c r="J151" s="18"/>
      <c r="K151" s="18"/>
      <c r="N151" s="18"/>
      <c r="P151" s="18"/>
    </row>
    <row r="152" spans="6:16" s="1" customFormat="1" x14ac:dyDescent="0.2">
      <c r="F152" s="17"/>
      <c r="J152" s="18"/>
      <c r="K152" s="18"/>
      <c r="N152" s="18"/>
      <c r="P152" s="18"/>
    </row>
    <row r="153" spans="6:16" s="1" customFormat="1" x14ac:dyDescent="0.2">
      <c r="F153" s="17"/>
      <c r="J153" s="18"/>
      <c r="K153" s="18"/>
      <c r="N153" s="18"/>
      <c r="P153" s="18"/>
    </row>
    <row r="154" spans="6:16" s="1" customFormat="1" x14ac:dyDescent="0.2">
      <c r="F154" s="17"/>
      <c r="J154" s="18"/>
      <c r="K154" s="18"/>
      <c r="N154" s="18"/>
      <c r="P154" s="18"/>
    </row>
    <row r="155" spans="6:16" s="1" customFormat="1" x14ac:dyDescent="0.2">
      <c r="F155" s="17"/>
      <c r="J155" s="18"/>
      <c r="K155" s="18"/>
      <c r="N155" s="18"/>
      <c r="P155" s="18"/>
    </row>
    <row r="156" spans="6:16" s="1" customFormat="1" x14ac:dyDescent="0.2">
      <c r="F156" s="17"/>
      <c r="J156" s="18"/>
      <c r="K156" s="18"/>
      <c r="N156" s="18"/>
      <c r="P156" s="18"/>
    </row>
    <row r="157" spans="6:16" s="1" customFormat="1" x14ac:dyDescent="0.2">
      <c r="F157" s="17"/>
      <c r="J157" s="18"/>
      <c r="K157" s="18"/>
      <c r="N157" s="18"/>
      <c r="P157" s="18"/>
    </row>
    <row r="158" spans="6:16" s="1" customFormat="1" x14ac:dyDescent="0.2">
      <c r="F158" s="17"/>
      <c r="J158" s="18"/>
      <c r="K158" s="18"/>
      <c r="N158" s="18"/>
      <c r="P158" s="18"/>
    </row>
    <row r="159" spans="6:16" s="1" customFormat="1" x14ac:dyDescent="0.2">
      <c r="F159" s="17"/>
      <c r="J159" s="18"/>
      <c r="K159" s="18"/>
      <c r="N159" s="18"/>
      <c r="P159" s="18"/>
    </row>
    <row r="160" spans="6:16" s="1" customFormat="1" x14ac:dyDescent="0.2">
      <c r="F160" s="17"/>
      <c r="J160" s="18"/>
      <c r="K160" s="18"/>
      <c r="N160" s="18"/>
      <c r="P160" s="18"/>
    </row>
    <row r="161" spans="6:16" s="1" customFormat="1" x14ac:dyDescent="0.2">
      <c r="F161" s="17"/>
      <c r="J161" s="18"/>
      <c r="K161" s="18"/>
      <c r="N161" s="18"/>
      <c r="P161" s="18"/>
    </row>
    <row r="162" spans="6:16" s="1" customFormat="1" x14ac:dyDescent="0.2">
      <c r="F162" s="17"/>
      <c r="J162" s="18"/>
      <c r="K162" s="18"/>
      <c r="N162" s="18"/>
      <c r="P162" s="18"/>
    </row>
    <row r="163" spans="6:16" s="1" customFormat="1" x14ac:dyDescent="0.2">
      <c r="F163" s="17"/>
      <c r="J163" s="18"/>
      <c r="K163" s="18"/>
      <c r="N163" s="18"/>
      <c r="P163" s="18"/>
    </row>
    <row r="164" spans="6:16" s="1" customFormat="1" x14ac:dyDescent="0.2">
      <c r="F164" s="17"/>
      <c r="J164" s="18"/>
      <c r="K164" s="18"/>
      <c r="N164" s="18"/>
      <c r="P164" s="18"/>
    </row>
    <row r="165" spans="6:16" s="1" customFormat="1" x14ac:dyDescent="0.2">
      <c r="F165" s="17"/>
      <c r="J165" s="18"/>
      <c r="K165" s="18"/>
      <c r="N165" s="18"/>
      <c r="P165" s="18"/>
    </row>
    <row r="166" spans="6:16" s="1" customFormat="1" x14ac:dyDescent="0.2">
      <c r="F166" s="17"/>
      <c r="J166" s="18"/>
      <c r="K166" s="18"/>
      <c r="N166" s="18"/>
      <c r="P166" s="18"/>
    </row>
    <row r="167" spans="6:16" s="1" customFormat="1" x14ac:dyDescent="0.2">
      <c r="F167" s="17"/>
      <c r="J167" s="18"/>
      <c r="K167" s="18"/>
      <c r="N167" s="18"/>
      <c r="P167" s="18"/>
    </row>
    <row r="168" spans="6:16" s="1" customFormat="1" x14ac:dyDescent="0.2">
      <c r="F168" s="17"/>
      <c r="J168" s="18"/>
      <c r="K168" s="18"/>
      <c r="N168" s="18"/>
      <c r="P168" s="18"/>
    </row>
    <row r="169" spans="6:16" s="1" customFormat="1" x14ac:dyDescent="0.2">
      <c r="F169" s="17"/>
      <c r="J169" s="18"/>
      <c r="K169" s="18"/>
      <c r="N169" s="18"/>
      <c r="P169" s="18"/>
    </row>
    <row r="170" spans="6:16" s="1" customFormat="1" x14ac:dyDescent="0.2">
      <c r="F170" s="17"/>
      <c r="J170" s="18"/>
      <c r="K170" s="18"/>
      <c r="N170" s="18"/>
      <c r="P170" s="18"/>
    </row>
    <row r="171" spans="6:16" s="1" customFormat="1" x14ac:dyDescent="0.2">
      <c r="F171" s="17"/>
      <c r="J171" s="18"/>
      <c r="K171" s="18"/>
      <c r="N171" s="18"/>
      <c r="P171" s="18"/>
    </row>
    <row r="172" spans="6:16" s="1" customFormat="1" x14ac:dyDescent="0.2">
      <c r="F172" s="17"/>
      <c r="J172" s="18"/>
      <c r="K172" s="18"/>
      <c r="N172" s="18"/>
      <c r="P172" s="18"/>
    </row>
    <row r="173" spans="6:16" s="1" customFormat="1" x14ac:dyDescent="0.2">
      <c r="F173" s="17"/>
      <c r="J173" s="18"/>
      <c r="K173" s="18"/>
      <c r="N173" s="18"/>
      <c r="P173" s="18"/>
    </row>
    <row r="174" spans="6:16" s="1" customFormat="1" x14ac:dyDescent="0.2">
      <c r="F174" s="17"/>
      <c r="J174" s="18"/>
      <c r="K174" s="18"/>
      <c r="N174" s="18"/>
      <c r="P174" s="18"/>
    </row>
    <row r="175" spans="6:16" s="1" customFormat="1" x14ac:dyDescent="0.2">
      <c r="F175" s="17"/>
      <c r="J175" s="18"/>
      <c r="K175" s="18"/>
      <c r="N175" s="18"/>
      <c r="P175" s="18"/>
    </row>
    <row r="176" spans="6:16" s="1" customFormat="1" x14ac:dyDescent="0.2">
      <c r="F176" s="17"/>
      <c r="J176" s="18"/>
      <c r="K176" s="18"/>
      <c r="N176" s="18"/>
      <c r="P176" s="18"/>
    </row>
    <row r="177" spans="6:16" s="1" customFormat="1" x14ac:dyDescent="0.2">
      <c r="F177" s="17"/>
      <c r="J177" s="18"/>
      <c r="K177" s="18"/>
      <c r="N177" s="18"/>
      <c r="P177" s="18"/>
    </row>
    <row r="178" spans="6:16" s="1" customFormat="1" x14ac:dyDescent="0.2">
      <c r="F178" s="17"/>
      <c r="J178" s="18"/>
      <c r="K178" s="18"/>
      <c r="N178" s="18"/>
      <c r="P178" s="18"/>
    </row>
    <row r="179" spans="6:16" s="1" customFormat="1" x14ac:dyDescent="0.2">
      <c r="F179" s="17"/>
      <c r="J179" s="18"/>
      <c r="K179" s="18"/>
      <c r="N179" s="18"/>
      <c r="P179" s="18"/>
    </row>
    <row r="180" spans="6:16" s="1" customFormat="1" x14ac:dyDescent="0.2">
      <c r="F180" s="17"/>
      <c r="J180" s="18"/>
      <c r="K180" s="18"/>
      <c r="N180" s="18"/>
      <c r="P180" s="18"/>
    </row>
    <row r="181" spans="6:16" s="1" customFormat="1" x14ac:dyDescent="0.2">
      <c r="F181" s="17"/>
      <c r="J181" s="18"/>
      <c r="K181" s="18"/>
      <c r="N181" s="18"/>
      <c r="P181" s="18"/>
    </row>
    <row r="182" spans="6:16" s="1" customFormat="1" x14ac:dyDescent="0.2">
      <c r="F182" s="17"/>
      <c r="J182" s="18"/>
      <c r="K182" s="18"/>
      <c r="N182" s="18"/>
      <c r="P182" s="18"/>
    </row>
    <row r="183" spans="6:16" s="1" customFormat="1" x14ac:dyDescent="0.2">
      <c r="F183" s="17"/>
      <c r="J183" s="18"/>
      <c r="K183" s="18"/>
      <c r="N183" s="18"/>
      <c r="P183" s="18"/>
    </row>
    <row r="184" spans="6:16" s="1" customFormat="1" x14ac:dyDescent="0.2">
      <c r="F184" s="17"/>
      <c r="J184" s="18"/>
      <c r="K184" s="18"/>
      <c r="N184" s="18"/>
      <c r="P184" s="18"/>
    </row>
    <row r="185" spans="6:16" s="1" customFormat="1" x14ac:dyDescent="0.2">
      <c r="F185" s="17"/>
      <c r="J185" s="18"/>
      <c r="K185" s="18"/>
      <c r="N185" s="18"/>
      <c r="P185" s="18"/>
    </row>
    <row r="186" spans="6:16" s="1" customFormat="1" x14ac:dyDescent="0.2">
      <c r="F186" s="17"/>
      <c r="J186" s="18"/>
      <c r="K186" s="18"/>
      <c r="N186" s="18"/>
      <c r="P186" s="18"/>
    </row>
    <row r="187" spans="6:16" s="1" customFormat="1" x14ac:dyDescent="0.2">
      <c r="F187" s="17"/>
      <c r="J187" s="18"/>
      <c r="K187" s="18"/>
      <c r="N187" s="18"/>
      <c r="P187" s="18"/>
    </row>
    <row r="188" spans="6:16" s="1" customFormat="1" x14ac:dyDescent="0.2">
      <c r="F188" s="17"/>
      <c r="J188" s="18"/>
      <c r="K188" s="18"/>
      <c r="N188" s="18"/>
      <c r="P188" s="18"/>
    </row>
    <row r="189" spans="6:16" s="1" customFormat="1" x14ac:dyDescent="0.2">
      <c r="F189" s="17"/>
      <c r="J189" s="18"/>
      <c r="K189" s="18"/>
      <c r="N189" s="18"/>
      <c r="P189" s="18"/>
    </row>
    <row r="190" spans="6:16" s="1" customFormat="1" x14ac:dyDescent="0.2">
      <c r="F190" s="17"/>
      <c r="J190" s="18"/>
      <c r="K190" s="18"/>
      <c r="N190" s="18"/>
      <c r="P190" s="18"/>
    </row>
    <row r="191" spans="6:16" s="1" customFormat="1" x14ac:dyDescent="0.2">
      <c r="F191" s="17"/>
      <c r="J191" s="18"/>
      <c r="K191" s="18"/>
      <c r="N191" s="18"/>
      <c r="P191" s="18"/>
    </row>
    <row r="192" spans="6:16" s="1" customFormat="1" x14ac:dyDescent="0.2">
      <c r="F192" s="17"/>
      <c r="J192" s="18"/>
      <c r="K192" s="18"/>
      <c r="N192" s="18"/>
      <c r="P192" s="18"/>
    </row>
    <row r="193" spans="6:20" s="1" customFormat="1" x14ac:dyDescent="0.2">
      <c r="F193" s="17"/>
      <c r="J193" s="18"/>
      <c r="K193" s="18"/>
      <c r="N193" s="18"/>
      <c r="P193" s="18"/>
      <c r="R193" s="97"/>
      <c r="S193" s="97"/>
      <c r="T193" s="97"/>
    </row>
    <row r="194" spans="6:20" s="1" customFormat="1" x14ac:dyDescent="0.2">
      <c r="F194" s="17"/>
      <c r="J194" s="18"/>
      <c r="K194" s="18"/>
      <c r="N194" s="18"/>
      <c r="P194" s="18"/>
      <c r="R194" s="98"/>
      <c r="S194" s="98"/>
      <c r="T194" s="98"/>
    </row>
  </sheetData>
  <mergeCells count="63">
    <mergeCell ref="O60:Q60"/>
    <mergeCell ref="O61:Q61"/>
    <mergeCell ref="O62:Q62"/>
    <mergeCell ref="O48:Q48"/>
    <mergeCell ref="O49:Q49"/>
    <mergeCell ref="O50:Q50"/>
    <mergeCell ref="O51:Q51"/>
    <mergeCell ref="O52:Q52"/>
    <mergeCell ref="O53:Q53"/>
    <mergeCell ref="O54:Q54"/>
    <mergeCell ref="O55:Q55"/>
    <mergeCell ref="O56:Q56"/>
    <mergeCell ref="O57:Q57"/>
    <mergeCell ref="O58:Q58"/>
    <mergeCell ref="O59:Q59"/>
    <mergeCell ref="O45:Q45"/>
    <mergeCell ref="O46:Q46"/>
    <mergeCell ref="O47:Q47"/>
    <mergeCell ref="O42:Q42"/>
    <mergeCell ref="O43:Q43"/>
    <mergeCell ref="O44:Q44"/>
    <mergeCell ref="O37:Q37"/>
    <mergeCell ref="O38:Q38"/>
    <mergeCell ref="O39:Q39"/>
    <mergeCell ref="O40:Q40"/>
    <mergeCell ref="O41:Q41"/>
    <mergeCell ref="O30:Q30"/>
    <mergeCell ref="O31:Q31"/>
    <mergeCell ref="O34:Q34"/>
    <mergeCell ref="O35:Q35"/>
    <mergeCell ref="O36:Q36"/>
    <mergeCell ref="O15:Q15"/>
    <mergeCell ref="R1:T1"/>
    <mergeCell ref="O29:Q29"/>
    <mergeCell ref="O32:Q32"/>
    <mergeCell ref="O33:Q33"/>
    <mergeCell ref="O22:Q22"/>
    <mergeCell ref="O12:Q12"/>
    <mergeCell ref="O13:Q13"/>
    <mergeCell ref="O14:Q14"/>
    <mergeCell ref="O16:Q16"/>
    <mergeCell ref="O17:Q17"/>
    <mergeCell ref="O18:Q18"/>
    <mergeCell ref="O19:Q19"/>
    <mergeCell ref="O20:Q20"/>
    <mergeCell ref="O21:Q21"/>
    <mergeCell ref="O11:Q11"/>
    <mergeCell ref="O28:Q28"/>
    <mergeCell ref="A1:Q1"/>
    <mergeCell ref="O2:Q2"/>
    <mergeCell ref="O3:Q3"/>
    <mergeCell ref="O4:Q4"/>
    <mergeCell ref="O5:Q5"/>
    <mergeCell ref="O6:Q6"/>
    <mergeCell ref="O7:Q7"/>
    <mergeCell ref="O8:Q8"/>
    <mergeCell ref="O9:Q9"/>
    <mergeCell ref="O10:Q10"/>
    <mergeCell ref="O23:Q23"/>
    <mergeCell ref="O24:Q24"/>
    <mergeCell ref="O25:Q25"/>
    <mergeCell ref="O26:Q26"/>
    <mergeCell ref="O27:Q27"/>
  </mergeCells>
  <pageMargins left="0.39370078740157483" right="0.39370078740157483" top="1.1023622047244095" bottom="0.78740157480314965" header="0.55118110236220474" footer="0.23622047244094491"/>
  <pageSetup paperSize="8" scale="84" fitToHeight="0" orientation="landscape" r:id="rId1"/>
  <headerFooter>
    <oddHeader>&amp;L&amp;G&amp;C&amp;"Arial,Obyčejné"Investor:&amp;"Arial,Tučné"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&amp;"Arial,Tučné"A&amp;C&amp;"Arial,Obyčejné"&amp;10&amp;P/&amp;N&amp;R&amp;"Arial,Obyčejné"&amp;10Status: &amp;"Arial,Tučné"DPVZ (PRO VÝBĚR ZHOTOVITELE)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90"/>
  <sheetViews>
    <sheetView topLeftCell="E1" zoomScaleNormal="100" zoomScaleSheetLayoutView="100" workbookViewId="0">
      <selection activeCell="T4" sqref="T4"/>
    </sheetView>
  </sheetViews>
  <sheetFormatPr defaultRowHeight="12.75" x14ac:dyDescent="0.2"/>
  <cols>
    <col min="1" max="1" width="3.7109375" style="14" customWidth="1"/>
    <col min="2" max="2" width="4.7109375" style="1" customWidth="1"/>
    <col min="3" max="3" width="8.7109375" style="1" customWidth="1"/>
    <col min="4" max="4" width="12.7109375" style="1" customWidth="1"/>
    <col min="5" max="5" width="8.7109375" style="15" customWidth="1"/>
    <col min="6" max="6" width="4.7109375" style="16" customWidth="1"/>
    <col min="7" max="7" width="26.7109375" style="1" customWidth="1"/>
    <col min="8" max="8" width="10.7109375" style="17" customWidth="1"/>
    <col min="9" max="9" width="12.7109375" style="1" customWidth="1"/>
    <col min="10" max="10" width="10.28515625" style="1" customWidth="1"/>
    <col min="11" max="11" width="20.7109375" style="1" customWidth="1"/>
    <col min="12" max="13" width="6.7109375" style="18" customWidth="1"/>
    <col min="14" max="14" width="6.7109375" style="1" customWidth="1"/>
    <col min="15" max="15" width="14.7109375" style="1" customWidth="1"/>
    <col min="16" max="16" width="10.7109375" style="18" customWidth="1"/>
    <col min="17" max="17" width="11.7109375" style="1" customWidth="1"/>
    <col min="18" max="18" width="11.7109375" style="18" customWidth="1"/>
    <col min="19" max="19" width="9.5703125" style="1" customWidth="1"/>
    <col min="20" max="20" width="11.28515625" style="19" customWidth="1"/>
    <col min="21" max="22" width="11.28515625" style="20" customWidth="1"/>
    <col min="23" max="256" width="9.140625" style="1"/>
    <col min="257" max="257" width="3.7109375" style="1" customWidth="1"/>
    <col min="258" max="258" width="4.7109375" style="1" customWidth="1"/>
    <col min="259" max="259" width="8.7109375" style="1" customWidth="1"/>
    <col min="260" max="260" width="12.7109375" style="1" customWidth="1"/>
    <col min="261" max="261" width="8.7109375" style="1" customWidth="1"/>
    <col min="262" max="262" width="4.7109375" style="1" customWidth="1"/>
    <col min="263" max="263" width="26.7109375" style="1" customWidth="1"/>
    <col min="264" max="264" width="10.7109375" style="1" customWidth="1"/>
    <col min="265" max="265" width="12.7109375" style="1" customWidth="1"/>
    <col min="266" max="266" width="10.28515625" style="1" customWidth="1"/>
    <col min="267" max="267" width="20.7109375" style="1" customWidth="1"/>
    <col min="268" max="270" width="6.7109375" style="1" customWidth="1"/>
    <col min="271" max="271" width="14.7109375" style="1" customWidth="1"/>
    <col min="272" max="272" width="10.7109375" style="1" customWidth="1"/>
    <col min="273" max="275" width="11.7109375" style="1" customWidth="1"/>
    <col min="276" max="512" width="9.140625" style="1"/>
    <col min="513" max="513" width="3.7109375" style="1" customWidth="1"/>
    <col min="514" max="514" width="4.7109375" style="1" customWidth="1"/>
    <col min="515" max="515" width="8.7109375" style="1" customWidth="1"/>
    <col min="516" max="516" width="12.7109375" style="1" customWidth="1"/>
    <col min="517" max="517" width="8.7109375" style="1" customWidth="1"/>
    <col min="518" max="518" width="4.7109375" style="1" customWidth="1"/>
    <col min="519" max="519" width="26.7109375" style="1" customWidth="1"/>
    <col min="520" max="520" width="10.7109375" style="1" customWidth="1"/>
    <col min="521" max="521" width="12.7109375" style="1" customWidth="1"/>
    <col min="522" max="522" width="10.28515625" style="1" customWidth="1"/>
    <col min="523" max="523" width="20.7109375" style="1" customWidth="1"/>
    <col min="524" max="526" width="6.7109375" style="1" customWidth="1"/>
    <col min="527" max="527" width="14.7109375" style="1" customWidth="1"/>
    <col min="528" max="528" width="10.7109375" style="1" customWidth="1"/>
    <col min="529" max="531" width="11.7109375" style="1" customWidth="1"/>
    <col min="532" max="768" width="9.140625" style="1"/>
    <col min="769" max="769" width="3.7109375" style="1" customWidth="1"/>
    <col min="770" max="770" width="4.7109375" style="1" customWidth="1"/>
    <col min="771" max="771" width="8.7109375" style="1" customWidth="1"/>
    <col min="772" max="772" width="12.7109375" style="1" customWidth="1"/>
    <col min="773" max="773" width="8.7109375" style="1" customWidth="1"/>
    <col min="774" max="774" width="4.7109375" style="1" customWidth="1"/>
    <col min="775" max="775" width="26.7109375" style="1" customWidth="1"/>
    <col min="776" max="776" width="10.7109375" style="1" customWidth="1"/>
    <col min="777" max="777" width="12.7109375" style="1" customWidth="1"/>
    <col min="778" max="778" width="10.28515625" style="1" customWidth="1"/>
    <col min="779" max="779" width="20.7109375" style="1" customWidth="1"/>
    <col min="780" max="782" width="6.7109375" style="1" customWidth="1"/>
    <col min="783" max="783" width="14.7109375" style="1" customWidth="1"/>
    <col min="784" max="784" width="10.7109375" style="1" customWidth="1"/>
    <col min="785" max="787" width="11.7109375" style="1" customWidth="1"/>
    <col min="788" max="1024" width="9.140625" style="1"/>
    <col min="1025" max="1025" width="3.7109375" style="1" customWidth="1"/>
    <col min="1026" max="1026" width="4.7109375" style="1" customWidth="1"/>
    <col min="1027" max="1027" width="8.7109375" style="1" customWidth="1"/>
    <col min="1028" max="1028" width="12.7109375" style="1" customWidth="1"/>
    <col min="1029" max="1029" width="8.7109375" style="1" customWidth="1"/>
    <col min="1030" max="1030" width="4.7109375" style="1" customWidth="1"/>
    <col min="1031" max="1031" width="26.7109375" style="1" customWidth="1"/>
    <col min="1032" max="1032" width="10.7109375" style="1" customWidth="1"/>
    <col min="1033" max="1033" width="12.7109375" style="1" customWidth="1"/>
    <col min="1034" max="1034" width="10.28515625" style="1" customWidth="1"/>
    <col min="1035" max="1035" width="20.7109375" style="1" customWidth="1"/>
    <col min="1036" max="1038" width="6.7109375" style="1" customWidth="1"/>
    <col min="1039" max="1039" width="14.7109375" style="1" customWidth="1"/>
    <col min="1040" max="1040" width="10.7109375" style="1" customWidth="1"/>
    <col min="1041" max="1043" width="11.7109375" style="1" customWidth="1"/>
    <col min="1044" max="1280" width="9.140625" style="1"/>
    <col min="1281" max="1281" width="3.7109375" style="1" customWidth="1"/>
    <col min="1282" max="1282" width="4.7109375" style="1" customWidth="1"/>
    <col min="1283" max="1283" width="8.7109375" style="1" customWidth="1"/>
    <col min="1284" max="1284" width="12.7109375" style="1" customWidth="1"/>
    <col min="1285" max="1285" width="8.7109375" style="1" customWidth="1"/>
    <col min="1286" max="1286" width="4.7109375" style="1" customWidth="1"/>
    <col min="1287" max="1287" width="26.7109375" style="1" customWidth="1"/>
    <col min="1288" max="1288" width="10.7109375" style="1" customWidth="1"/>
    <col min="1289" max="1289" width="12.7109375" style="1" customWidth="1"/>
    <col min="1290" max="1290" width="10.28515625" style="1" customWidth="1"/>
    <col min="1291" max="1291" width="20.7109375" style="1" customWidth="1"/>
    <col min="1292" max="1294" width="6.7109375" style="1" customWidth="1"/>
    <col min="1295" max="1295" width="14.7109375" style="1" customWidth="1"/>
    <col min="1296" max="1296" width="10.7109375" style="1" customWidth="1"/>
    <col min="1297" max="1299" width="11.7109375" style="1" customWidth="1"/>
    <col min="1300" max="1536" width="9.140625" style="1"/>
    <col min="1537" max="1537" width="3.7109375" style="1" customWidth="1"/>
    <col min="1538" max="1538" width="4.7109375" style="1" customWidth="1"/>
    <col min="1539" max="1539" width="8.7109375" style="1" customWidth="1"/>
    <col min="1540" max="1540" width="12.7109375" style="1" customWidth="1"/>
    <col min="1541" max="1541" width="8.7109375" style="1" customWidth="1"/>
    <col min="1542" max="1542" width="4.7109375" style="1" customWidth="1"/>
    <col min="1543" max="1543" width="26.7109375" style="1" customWidth="1"/>
    <col min="1544" max="1544" width="10.7109375" style="1" customWidth="1"/>
    <col min="1545" max="1545" width="12.7109375" style="1" customWidth="1"/>
    <col min="1546" max="1546" width="10.28515625" style="1" customWidth="1"/>
    <col min="1547" max="1547" width="20.7109375" style="1" customWidth="1"/>
    <col min="1548" max="1550" width="6.7109375" style="1" customWidth="1"/>
    <col min="1551" max="1551" width="14.7109375" style="1" customWidth="1"/>
    <col min="1552" max="1552" width="10.7109375" style="1" customWidth="1"/>
    <col min="1553" max="1555" width="11.7109375" style="1" customWidth="1"/>
    <col min="1556" max="1792" width="9.140625" style="1"/>
    <col min="1793" max="1793" width="3.7109375" style="1" customWidth="1"/>
    <col min="1794" max="1794" width="4.7109375" style="1" customWidth="1"/>
    <col min="1795" max="1795" width="8.7109375" style="1" customWidth="1"/>
    <col min="1796" max="1796" width="12.7109375" style="1" customWidth="1"/>
    <col min="1797" max="1797" width="8.7109375" style="1" customWidth="1"/>
    <col min="1798" max="1798" width="4.7109375" style="1" customWidth="1"/>
    <col min="1799" max="1799" width="26.7109375" style="1" customWidth="1"/>
    <col min="1800" max="1800" width="10.7109375" style="1" customWidth="1"/>
    <col min="1801" max="1801" width="12.7109375" style="1" customWidth="1"/>
    <col min="1802" max="1802" width="10.28515625" style="1" customWidth="1"/>
    <col min="1803" max="1803" width="20.7109375" style="1" customWidth="1"/>
    <col min="1804" max="1806" width="6.7109375" style="1" customWidth="1"/>
    <col min="1807" max="1807" width="14.7109375" style="1" customWidth="1"/>
    <col min="1808" max="1808" width="10.7109375" style="1" customWidth="1"/>
    <col min="1809" max="1811" width="11.7109375" style="1" customWidth="1"/>
    <col min="1812" max="2048" width="9.140625" style="1"/>
    <col min="2049" max="2049" width="3.7109375" style="1" customWidth="1"/>
    <col min="2050" max="2050" width="4.7109375" style="1" customWidth="1"/>
    <col min="2051" max="2051" width="8.7109375" style="1" customWidth="1"/>
    <col min="2052" max="2052" width="12.7109375" style="1" customWidth="1"/>
    <col min="2053" max="2053" width="8.7109375" style="1" customWidth="1"/>
    <col min="2054" max="2054" width="4.7109375" style="1" customWidth="1"/>
    <col min="2055" max="2055" width="26.7109375" style="1" customWidth="1"/>
    <col min="2056" max="2056" width="10.7109375" style="1" customWidth="1"/>
    <col min="2057" max="2057" width="12.7109375" style="1" customWidth="1"/>
    <col min="2058" max="2058" width="10.28515625" style="1" customWidth="1"/>
    <col min="2059" max="2059" width="20.7109375" style="1" customWidth="1"/>
    <col min="2060" max="2062" width="6.7109375" style="1" customWidth="1"/>
    <col min="2063" max="2063" width="14.7109375" style="1" customWidth="1"/>
    <col min="2064" max="2064" width="10.7109375" style="1" customWidth="1"/>
    <col min="2065" max="2067" width="11.7109375" style="1" customWidth="1"/>
    <col min="2068" max="2304" width="9.140625" style="1"/>
    <col min="2305" max="2305" width="3.7109375" style="1" customWidth="1"/>
    <col min="2306" max="2306" width="4.7109375" style="1" customWidth="1"/>
    <col min="2307" max="2307" width="8.7109375" style="1" customWidth="1"/>
    <col min="2308" max="2308" width="12.7109375" style="1" customWidth="1"/>
    <col min="2309" max="2309" width="8.7109375" style="1" customWidth="1"/>
    <col min="2310" max="2310" width="4.7109375" style="1" customWidth="1"/>
    <col min="2311" max="2311" width="26.7109375" style="1" customWidth="1"/>
    <col min="2312" max="2312" width="10.7109375" style="1" customWidth="1"/>
    <col min="2313" max="2313" width="12.7109375" style="1" customWidth="1"/>
    <col min="2314" max="2314" width="10.28515625" style="1" customWidth="1"/>
    <col min="2315" max="2315" width="20.7109375" style="1" customWidth="1"/>
    <col min="2316" max="2318" width="6.7109375" style="1" customWidth="1"/>
    <col min="2319" max="2319" width="14.7109375" style="1" customWidth="1"/>
    <col min="2320" max="2320" width="10.7109375" style="1" customWidth="1"/>
    <col min="2321" max="2323" width="11.7109375" style="1" customWidth="1"/>
    <col min="2324" max="2560" width="9.140625" style="1"/>
    <col min="2561" max="2561" width="3.7109375" style="1" customWidth="1"/>
    <col min="2562" max="2562" width="4.7109375" style="1" customWidth="1"/>
    <col min="2563" max="2563" width="8.7109375" style="1" customWidth="1"/>
    <col min="2564" max="2564" width="12.7109375" style="1" customWidth="1"/>
    <col min="2565" max="2565" width="8.7109375" style="1" customWidth="1"/>
    <col min="2566" max="2566" width="4.7109375" style="1" customWidth="1"/>
    <col min="2567" max="2567" width="26.7109375" style="1" customWidth="1"/>
    <col min="2568" max="2568" width="10.7109375" style="1" customWidth="1"/>
    <col min="2569" max="2569" width="12.7109375" style="1" customWidth="1"/>
    <col min="2570" max="2570" width="10.28515625" style="1" customWidth="1"/>
    <col min="2571" max="2571" width="20.7109375" style="1" customWidth="1"/>
    <col min="2572" max="2574" width="6.7109375" style="1" customWidth="1"/>
    <col min="2575" max="2575" width="14.7109375" style="1" customWidth="1"/>
    <col min="2576" max="2576" width="10.7109375" style="1" customWidth="1"/>
    <col min="2577" max="2579" width="11.7109375" style="1" customWidth="1"/>
    <col min="2580" max="2816" width="9.140625" style="1"/>
    <col min="2817" max="2817" width="3.7109375" style="1" customWidth="1"/>
    <col min="2818" max="2818" width="4.7109375" style="1" customWidth="1"/>
    <col min="2819" max="2819" width="8.7109375" style="1" customWidth="1"/>
    <col min="2820" max="2820" width="12.7109375" style="1" customWidth="1"/>
    <col min="2821" max="2821" width="8.7109375" style="1" customWidth="1"/>
    <col min="2822" max="2822" width="4.7109375" style="1" customWidth="1"/>
    <col min="2823" max="2823" width="26.7109375" style="1" customWidth="1"/>
    <col min="2824" max="2824" width="10.7109375" style="1" customWidth="1"/>
    <col min="2825" max="2825" width="12.7109375" style="1" customWidth="1"/>
    <col min="2826" max="2826" width="10.28515625" style="1" customWidth="1"/>
    <col min="2827" max="2827" width="20.7109375" style="1" customWidth="1"/>
    <col min="2828" max="2830" width="6.7109375" style="1" customWidth="1"/>
    <col min="2831" max="2831" width="14.7109375" style="1" customWidth="1"/>
    <col min="2832" max="2832" width="10.7109375" style="1" customWidth="1"/>
    <col min="2833" max="2835" width="11.7109375" style="1" customWidth="1"/>
    <col min="2836" max="3072" width="9.140625" style="1"/>
    <col min="3073" max="3073" width="3.7109375" style="1" customWidth="1"/>
    <col min="3074" max="3074" width="4.7109375" style="1" customWidth="1"/>
    <col min="3075" max="3075" width="8.7109375" style="1" customWidth="1"/>
    <col min="3076" max="3076" width="12.7109375" style="1" customWidth="1"/>
    <col min="3077" max="3077" width="8.7109375" style="1" customWidth="1"/>
    <col min="3078" max="3078" width="4.7109375" style="1" customWidth="1"/>
    <col min="3079" max="3079" width="26.7109375" style="1" customWidth="1"/>
    <col min="3080" max="3080" width="10.7109375" style="1" customWidth="1"/>
    <col min="3081" max="3081" width="12.7109375" style="1" customWidth="1"/>
    <col min="3082" max="3082" width="10.28515625" style="1" customWidth="1"/>
    <col min="3083" max="3083" width="20.7109375" style="1" customWidth="1"/>
    <col min="3084" max="3086" width="6.7109375" style="1" customWidth="1"/>
    <col min="3087" max="3087" width="14.7109375" style="1" customWidth="1"/>
    <col min="3088" max="3088" width="10.7109375" style="1" customWidth="1"/>
    <col min="3089" max="3091" width="11.7109375" style="1" customWidth="1"/>
    <col min="3092" max="3328" width="9.140625" style="1"/>
    <col min="3329" max="3329" width="3.7109375" style="1" customWidth="1"/>
    <col min="3330" max="3330" width="4.7109375" style="1" customWidth="1"/>
    <col min="3331" max="3331" width="8.7109375" style="1" customWidth="1"/>
    <col min="3332" max="3332" width="12.7109375" style="1" customWidth="1"/>
    <col min="3333" max="3333" width="8.7109375" style="1" customWidth="1"/>
    <col min="3334" max="3334" width="4.7109375" style="1" customWidth="1"/>
    <col min="3335" max="3335" width="26.7109375" style="1" customWidth="1"/>
    <col min="3336" max="3336" width="10.7109375" style="1" customWidth="1"/>
    <col min="3337" max="3337" width="12.7109375" style="1" customWidth="1"/>
    <col min="3338" max="3338" width="10.28515625" style="1" customWidth="1"/>
    <col min="3339" max="3339" width="20.7109375" style="1" customWidth="1"/>
    <col min="3340" max="3342" width="6.7109375" style="1" customWidth="1"/>
    <col min="3343" max="3343" width="14.7109375" style="1" customWidth="1"/>
    <col min="3344" max="3344" width="10.7109375" style="1" customWidth="1"/>
    <col min="3345" max="3347" width="11.7109375" style="1" customWidth="1"/>
    <col min="3348" max="3584" width="9.140625" style="1"/>
    <col min="3585" max="3585" width="3.7109375" style="1" customWidth="1"/>
    <col min="3586" max="3586" width="4.7109375" style="1" customWidth="1"/>
    <col min="3587" max="3587" width="8.7109375" style="1" customWidth="1"/>
    <col min="3588" max="3588" width="12.7109375" style="1" customWidth="1"/>
    <col min="3589" max="3589" width="8.7109375" style="1" customWidth="1"/>
    <col min="3590" max="3590" width="4.7109375" style="1" customWidth="1"/>
    <col min="3591" max="3591" width="26.7109375" style="1" customWidth="1"/>
    <col min="3592" max="3592" width="10.7109375" style="1" customWidth="1"/>
    <col min="3593" max="3593" width="12.7109375" style="1" customWidth="1"/>
    <col min="3594" max="3594" width="10.28515625" style="1" customWidth="1"/>
    <col min="3595" max="3595" width="20.7109375" style="1" customWidth="1"/>
    <col min="3596" max="3598" width="6.7109375" style="1" customWidth="1"/>
    <col min="3599" max="3599" width="14.7109375" style="1" customWidth="1"/>
    <col min="3600" max="3600" width="10.7109375" style="1" customWidth="1"/>
    <col min="3601" max="3603" width="11.7109375" style="1" customWidth="1"/>
    <col min="3604" max="3840" width="9.140625" style="1"/>
    <col min="3841" max="3841" width="3.7109375" style="1" customWidth="1"/>
    <col min="3842" max="3842" width="4.7109375" style="1" customWidth="1"/>
    <col min="3843" max="3843" width="8.7109375" style="1" customWidth="1"/>
    <col min="3844" max="3844" width="12.7109375" style="1" customWidth="1"/>
    <col min="3845" max="3845" width="8.7109375" style="1" customWidth="1"/>
    <col min="3846" max="3846" width="4.7109375" style="1" customWidth="1"/>
    <col min="3847" max="3847" width="26.7109375" style="1" customWidth="1"/>
    <col min="3848" max="3848" width="10.7109375" style="1" customWidth="1"/>
    <col min="3849" max="3849" width="12.7109375" style="1" customWidth="1"/>
    <col min="3850" max="3850" width="10.28515625" style="1" customWidth="1"/>
    <col min="3851" max="3851" width="20.7109375" style="1" customWidth="1"/>
    <col min="3852" max="3854" width="6.7109375" style="1" customWidth="1"/>
    <col min="3855" max="3855" width="14.7109375" style="1" customWidth="1"/>
    <col min="3856" max="3856" width="10.7109375" style="1" customWidth="1"/>
    <col min="3857" max="3859" width="11.7109375" style="1" customWidth="1"/>
    <col min="3860" max="4096" width="9.140625" style="1"/>
    <col min="4097" max="4097" width="3.7109375" style="1" customWidth="1"/>
    <col min="4098" max="4098" width="4.7109375" style="1" customWidth="1"/>
    <col min="4099" max="4099" width="8.7109375" style="1" customWidth="1"/>
    <col min="4100" max="4100" width="12.7109375" style="1" customWidth="1"/>
    <col min="4101" max="4101" width="8.7109375" style="1" customWidth="1"/>
    <col min="4102" max="4102" width="4.7109375" style="1" customWidth="1"/>
    <col min="4103" max="4103" width="26.7109375" style="1" customWidth="1"/>
    <col min="4104" max="4104" width="10.7109375" style="1" customWidth="1"/>
    <col min="4105" max="4105" width="12.7109375" style="1" customWidth="1"/>
    <col min="4106" max="4106" width="10.28515625" style="1" customWidth="1"/>
    <col min="4107" max="4107" width="20.7109375" style="1" customWidth="1"/>
    <col min="4108" max="4110" width="6.7109375" style="1" customWidth="1"/>
    <col min="4111" max="4111" width="14.7109375" style="1" customWidth="1"/>
    <col min="4112" max="4112" width="10.7109375" style="1" customWidth="1"/>
    <col min="4113" max="4115" width="11.7109375" style="1" customWidth="1"/>
    <col min="4116" max="4352" width="9.140625" style="1"/>
    <col min="4353" max="4353" width="3.7109375" style="1" customWidth="1"/>
    <col min="4354" max="4354" width="4.7109375" style="1" customWidth="1"/>
    <col min="4355" max="4355" width="8.7109375" style="1" customWidth="1"/>
    <col min="4356" max="4356" width="12.7109375" style="1" customWidth="1"/>
    <col min="4357" max="4357" width="8.7109375" style="1" customWidth="1"/>
    <col min="4358" max="4358" width="4.7109375" style="1" customWidth="1"/>
    <col min="4359" max="4359" width="26.7109375" style="1" customWidth="1"/>
    <col min="4360" max="4360" width="10.7109375" style="1" customWidth="1"/>
    <col min="4361" max="4361" width="12.7109375" style="1" customWidth="1"/>
    <col min="4362" max="4362" width="10.28515625" style="1" customWidth="1"/>
    <col min="4363" max="4363" width="20.7109375" style="1" customWidth="1"/>
    <col min="4364" max="4366" width="6.7109375" style="1" customWidth="1"/>
    <col min="4367" max="4367" width="14.7109375" style="1" customWidth="1"/>
    <col min="4368" max="4368" width="10.7109375" style="1" customWidth="1"/>
    <col min="4369" max="4371" width="11.7109375" style="1" customWidth="1"/>
    <col min="4372" max="4608" width="9.140625" style="1"/>
    <col min="4609" max="4609" width="3.7109375" style="1" customWidth="1"/>
    <col min="4610" max="4610" width="4.7109375" style="1" customWidth="1"/>
    <col min="4611" max="4611" width="8.7109375" style="1" customWidth="1"/>
    <col min="4612" max="4612" width="12.7109375" style="1" customWidth="1"/>
    <col min="4613" max="4613" width="8.7109375" style="1" customWidth="1"/>
    <col min="4614" max="4614" width="4.7109375" style="1" customWidth="1"/>
    <col min="4615" max="4615" width="26.7109375" style="1" customWidth="1"/>
    <col min="4616" max="4616" width="10.7109375" style="1" customWidth="1"/>
    <col min="4617" max="4617" width="12.7109375" style="1" customWidth="1"/>
    <col min="4618" max="4618" width="10.28515625" style="1" customWidth="1"/>
    <col min="4619" max="4619" width="20.7109375" style="1" customWidth="1"/>
    <col min="4620" max="4622" width="6.7109375" style="1" customWidth="1"/>
    <col min="4623" max="4623" width="14.7109375" style="1" customWidth="1"/>
    <col min="4624" max="4624" width="10.7109375" style="1" customWidth="1"/>
    <col min="4625" max="4627" width="11.7109375" style="1" customWidth="1"/>
    <col min="4628" max="4864" width="9.140625" style="1"/>
    <col min="4865" max="4865" width="3.7109375" style="1" customWidth="1"/>
    <col min="4866" max="4866" width="4.7109375" style="1" customWidth="1"/>
    <col min="4867" max="4867" width="8.7109375" style="1" customWidth="1"/>
    <col min="4868" max="4868" width="12.7109375" style="1" customWidth="1"/>
    <col min="4869" max="4869" width="8.7109375" style="1" customWidth="1"/>
    <col min="4870" max="4870" width="4.7109375" style="1" customWidth="1"/>
    <col min="4871" max="4871" width="26.7109375" style="1" customWidth="1"/>
    <col min="4872" max="4872" width="10.7109375" style="1" customWidth="1"/>
    <col min="4873" max="4873" width="12.7109375" style="1" customWidth="1"/>
    <col min="4874" max="4874" width="10.28515625" style="1" customWidth="1"/>
    <col min="4875" max="4875" width="20.7109375" style="1" customWidth="1"/>
    <col min="4876" max="4878" width="6.7109375" style="1" customWidth="1"/>
    <col min="4879" max="4879" width="14.7109375" style="1" customWidth="1"/>
    <col min="4880" max="4880" width="10.7109375" style="1" customWidth="1"/>
    <col min="4881" max="4883" width="11.7109375" style="1" customWidth="1"/>
    <col min="4884" max="5120" width="9.140625" style="1"/>
    <col min="5121" max="5121" width="3.7109375" style="1" customWidth="1"/>
    <col min="5122" max="5122" width="4.7109375" style="1" customWidth="1"/>
    <col min="5123" max="5123" width="8.7109375" style="1" customWidth="1"/>
    <col min="5124" max="5124" width="12.7109375" style="1" customWidth="1"/>
    <col min="5125" max="5125" width="8.7109375" style="1" customWidth="1"/>
    <col min="5126" max="5126" width="4.7109375" style="1" customWidth="1"/>
    <col min="5127" max="5127" width="26.7109375" style="1" customWidth="1"/>
    <col min="5128" max="5128" width="10.7109375" style="1" customWidth="1"/>
    <col min="5129" max="5129" width="12.7109375" style="1" customWidth="1"/>
    <col min="5130" max="5130" width="10.28515625" style="1" customWidth="1"/>
    <col min="5131" max="5131" width="20.7109375" style="1" customWidth="1"/>
    <col min="5132" max="5134" width="6.7109375" style="1" customWidth="1"/>
    <col min="5135" max="5135" width="14.7109375" style="1" customWidth="1"/>
    <col min="5136" max="5136" width="10.7109375" style="1" customWidth="1"/>
    <col min="5137" max="5139" width="11.7109375" style="1" customWidth="1"/>
    <col min="5140" max="5376" width="9.140625" style="1"/>
    <col min="5377" max="5377" width="3.7109375" style="1" customWidth="1"/>
    <col min="5378" max="5378" width="4.7109375" style="1" customWidth="1"/>
    <col min="5379" max="5379" width="8.7109375" style="1" customWidth="1"/>
    <col min="5380" max="5380" width="12.7109375" style="1" customWidth="1"/>
    <col min="5381" max="5381" width="8.7109375" style="1" customWidth="1"/>
    <col min="5382" max="5382" width="4.7109375" style="1" customWidth="1"/>
    <col min="5383" max="5383" width="26.7109375" style="1" customWidth="1"/>
    <col min="5384" max="5384" width="10.7109375" style="1" customWidth="1"/>
    <col min="5385" max="5385" width="12.7109375" style="1" customWidth="1"/>
    <col min="5386" max="5386" width="10.28515625" style="1" customWidth="1"/>
    <col min="5387" max="5387" width="20.7109375" style="1" customWidth="1"/>
    <col min="5388" max="5390" width="6.7109375" style="1" customWidth="1"/>
    <col min="5391" max="5391" width="14.7109375" style="1" customWidth="1"/>
    <col min="5392" max="5392" width="10.7109375" style="1" customWidth="1"/>
    <col min="5393" max="5395" width="11.7109375" style="1" customWidth="1"/>
    <col min="5396" max="5632" width="9.140625" style="1"/>
    <col min="5633" max="5633" width="3.7109375" style="1" customWidth="1"/>
    <col min="5634" max="5634" width="4.7109375" style="1" customWidth="1"/>
    <col min="5635" max="5635" width="8.7109375" style="1" customWidth="1"/>
    <col min="5636" max="5636" width="12.7109375" style="1" customWidth="1"/>
    <col min="5637" max="5637" width="8.7109375" style="1" customWidth="1"/>
    <col min="5638" max="5638" width="4.7109375" style="1" customWidth="1"/>
    <col min="5639" max="5639" width="26.7109375" style="1" customWidth="1"/>
    <col min="5640" max="5640" width="10.7109375" style="1" customWidth="1"/>
    <col min="5641" max="5641" width="12.7109375" style="1" customWidth="1"/>
    <col min="5642" max="5642" width="10.28515625" style="1" customWidth="1"/>
    <col min="5643" max="5643" width="20.7109375" style="1" customWidth="1"/>
    <col min="5644" max="5646" width="6.7109375" style="1" customWidth="1"/>
    <col min="5647" max="5647" width="14.7109375" style="1" customWidth="1"/>
    <col min="5648" max="5648" width="10.7109375" style="1" customWidth="1"/>
    <col min="5649" max="5651" width="11.7109375" style="1" customWidth="1"/>
    <col min="5652" max="5888" width="9.140625" style="1"/>
    <col min="5889" max="5889" width="3.7109375" style="1" customWidth="1"/>
    <col min="5890" max="5890" width="4.7109375" style="1" customWidth="1"/>
    <col min="5891" max="5891" width="8.7109375" style="1" customWidth="1"/>
    <col min="5892" max="5892" width="12.7109375" style="1" customWidth="1"/>
    <col min="5893" max="5893" width="8.7109375" style="1" customWidth="1"/>
    <col min="5894" max="5894" width="4.7109375" style="1" customWidth="1"/>
    <col min="5895" max="5895" width="26.7109375" style="1" customWidth="1"/>
    <col min="5896" max="5896" width="10.7109375" style="1" customWidth="1"/>
    <col min="5897" max="5897" width="12.7109375" style="1" customWidth="1"/>
    <col min="5898" max="5898" width="10.28515625" style="1" customWidth="1"/>
    <col min="5899" max="5899" width="20.7109375" style="1" customWidth="1"/>
    <col min="5900" max="5902" width="6.7109375" style="1" customWidth="1"/>
    <col min="5903" max="5903" width="14.7109375" style="1" customWidth="1"/>
    <col min="5904" max="5904" width="10.7109375" style="1" customWidth="1"/>
    <col min="5905" max="5907" width="11.7109375" style="1" customWidth="1"/>
    <col min="5908" max="6144" width="9.140625" style="1"/>
    <col min="6145" max="6145" width="3.7109375" style="1" customWidth="1"/>
    <col min="6146" max="6146" width="4.7109375" style="1" customWidth="1"/>
    <col min="6147" max="6147" width="8.7109375" style="1" customWidth="1"/>
    <col min="6148" max="6148" width="12.7109375" style="1" customWidth="1"/>
    <col min="6149" max="6149" width="8.7109375" style="1" customWidth="1"/>
    <col min="6150" max="6150" width="4.7109375" style="1" customWidth="1"/>
    <col min="6151" max="6151" width="26.7109375" style="1" customWidth="1"/>
    <col min="6152" max="6152" width="10.7109375" style="1" customWidth="1"/>
    <col min="6153" max="6153" width="12.7109375" style="1" customWidth="1"/>
    <col min="6154" max="6154" width="10.28515625" style="1" customWidth="1"/>
    <col min="6155" max="6155" width="20.7109375" style="1" customWidth="1"/>
    <col min="6156" max="6158" width="6.7109375" style="1" customWidth="1"/>
    <col min="6159" max="6159" width="14.7109375" style="1" customWidth="1"/>
    <col min="6160" max="6160" width="10.7109375" style="1" customWidth="1"/>
    <col min="6161" max="6163" width="11.7109375" style="1" customWidth="1"/>
    <col min="6164" max="6400" width="9.140625" style="1"/>
    <col min="6401" max="6401" width="3.7109375" style="1" customWidth="1"/>
    <col min="6402" max="6402" width="4.7109375" style="1" customWidth="1"/>
    <col min="6403" max="6403" width="8.7109375" style="1" customWidth="1"/>
    <col min="6404" max="6404" width="12.7109375" style="1" customWidth="1"/>
    <col min="6405" max="6405" width="8.7109375" style="1" customWidth="1"/>
    <col min="6406" max="6406" width="4.7109375" style="1" customWidth="1"/>
    <col min="6407" max="6407" width="26.7109375" style="1" customWidth="1"/>
    <col min="6408" max="6408" width="10.7109375" style="1" customWidth="1"/>
    <col min="6409" max="6409" width="12.7109375" style="1" customWidth="1"/>
    <col min="6410" max="6410" width="10.28515625" style="1" customWidth="1"/>
    <col min="6411" max="6411" width="20.7109375" style="1" customWidth="1"/>
    <col min="6412" max="6414" width="6.7109375" style="1" customWidth="1"/>
    <col min="6415" max="6415" width="14.7109375" style="1" customWidth="1"/>
    <col min="6416" max="6416" width="10.7109375" style="1" customWidth="1"/>
    <col min="6417" max="6419" width="11.7109375" style="1" customWidth="1"/>
    <col min="6420" max="6656" width="9.140625" style="1"/>
    <col min="6657" max="6657" width="3.7109375" style="1" customWidth="1"/>
    <col min="6658" max="6658" width="4.7109375" style="1" customWidth="1"/>
    <col min="6659" max="6659" width="8.7109375" style="1" customWidth="1"/>
    <col min="6660" max="6660" width="12.7109375" style="1" customWidth="1"/>
    <col min="6661" max="6661" width="8.7109375" style="1" customWidth="1"/>
    <col min="6662" max="6662" width="4.7109375" style="1" customWidth="1"/>
    <col min="6663" max="6663" width="26.7109375" style="1" customWidth="1"/>
    <col min="6664" max="6664" width="10.7109375" style="1" customWidth="1"/>
    <col min="6665" max="6665" width="12.7109375" style="1" customWidth="1"/>
    <col min="6666" max="6666" width="10.28515625" style="1" customWidth="1"/>
    <col min="6667" max="6667" width="20.7109375" style="1" customWidth="1"/>
    <col min="6668" max="6670" width="6.7109375" style="1" customWidth="1"/>
    <col min="6671" max="6671" width="14.7109375" style="1" customWidth="1"/>
    <col min="6672" max="6672" width="10.7109375" style="1" customWidth="1"/>
    <col min="6673" max="6675" width="11.7109375" style="1" customWidth="1"/>
    <col min="6676" max="6912" width="9.140625" style="1"/>
    <col min="6913" max="6913" width="3.7109375" style="1" customWidth="1"/>
    <col min="6914" max="6914" width="4.7109375" style="1" customWidth="1"/>
    <col min="6915" max="6915" width="8.7109375" style="1" customWidth="1"/>
    <col min="6916" max="6916" width="12.7109375" style="1" customWidth="1"/>
    <col min="6917" max="6917" width="8.7109375" style="1" customWidth="1"/>
    <col min="6918" max="6918" width="4.7109375" style="1" customWidth="1"/>
    <col min="6919" max="6919" width="26.7109375" style="1" customWidth="1"/>
    <col min="6920" max="6920" width="10.7109375" style="1" customWidth="1"/>
    <col min="6921" max="6921" width="12.7109375" style="1" customWidth="1"/>
    <col min="6922" max="6922" width="10.28515625" style="1" customWidth="1"/>
    <col min="6923" max="6923" width="20.7109375" style="1" customWidth="1"/>
    <col min="6924" max="6926" width="6.7109375" style="1" customWidth="1"/>
    <col min="6927" max="6927" width="14.7109375" style="1" customWidth="1"/>
    <col min="6928" max="6928" width="10.7109375" style="1" customWidth="1"/>
    <col min="6929" max="6931" width="11.7109375" style="1" customWidth="1"/>
    <col min="6932" max="7168" width="9.140625" style="1"/>
    <col min="7169" max="7169" width="3.7109375" style="1" customWidth="1"/>
    <col min="7170" max="7170" width="4.7109375" style="1" customWidth="1"/>
    <col min="7171" max="7171" width="8.7109375" style="1" customWidth="1"/>
    <col min="7172" max="7172" width="12.7109375" style="1" customWidth="1"/>
    <col min="7173" max="7173" width="8.7109375" style="1" customWidth="1"/>
    <col min="7174" max="7174" width="4.7109375" style="1" customWidth="1"/>
    <col min="7175" max="7175" width="26.7109375" style="1" customWidth="1"/>
    <col min="7176" max="7176" width="10.7109375" style="1" customWidth="1"/>
    <col min="7177" max="7177" width="12.7109375" style="1" customWidth="1"/>
    <col min="7178" max="7178" width="10.28515625" style="1" customWidth="1"/>
    <col min="7179" max="7179" width="20.7109375" style="1" customWidth="1"/>
    <col min="7180" max="7182" width="6.7109375" style="1" customWidth="1"/>
    <col min="7183" max="7183" width="14.7109375" style="1" customWidth="1"/>
    <col min="7184" max="7184" width="10.7109375" style="1" customWidth="1"/>
    <col min="7185" max="7187" width="11.7109375" style="1" customWidth="1"/>
    <col min="7188" max="7424" width="9.140625" style="1"/>
    <col min="7425" max="7425" width="3.7109375" style="1" customWidth="1"/>
    <col min="7426" max="7426" width="4.7109375" style="1" customWidth="1"/>
    <col min="7427" max="7427" width="8.7109375" style="1" customWidth="1"/>
    <col min="7428" max="7428" width="12.7109375" style="1" customWidth="1"/>
    <col min="7429" max="7429" width="8.7109375" style="1" customWidth="1"/>
    <col min="7430" max="7430" width="4.7109375" style="1" customWidth="1"/>
    <col min="7431" max="7431" width="26.7109375" style="1" customWidth="1"/>
    <col min="7432" max="7432" width="10.7109375" style="1" customWidth="1"/>
    <col min="7433" max="7433" width="12.7109375" style="1" customWidth="1"/>
    <col min="7434" max="7434" width="10.28515625" style="1" customWidth="1"/>
    <col min="7435" max="7435" width="20.7109375" style="1" customWidth="1"/>
    <col min="7436" max="7438" width="6.7109375" style="1" customWidth="1"/>
    <col min="7439" max="7439" width="14.7109375" style="1" customWidth="1"/>
    <col min="7440" max="7440" width="10.7109375" style="1" customWidth="1"/>
    <col min="7441" max="7443" width="11.7109375" style="1" customWidth="1"/>
    <col min="7444" max="7680" width="9.140625" style="1"/>
    <col min="7681" max="7681" width="3.7109375" style="1" customWidth="1"/>
    <col min="7682" max="7682" width="4.7109375" style="1" customWidth="1"/>
    <col min="7683" max="7683" width="8.7109375" style="1" customWidth="1"/>
    <col min="7684" max="7684" width="12.7109375" style="1" customWidth="1"/>
    <col min="7685" max="7685" width="8.7109375" style="1" customWidth="1"/>
    <col min="7686" max="7686" width="4.7109375" style="1" customWidth="1"/>
    <col min="7687" max="7687" width="26.7109375" style="1" customWidth="1"/>
    <col min="7688" max="7688" width="10.7109375" style="1" customWidth="1"/>
    <col min="7689" max="7689" width="12.7109375" style="1" customWidth="1"/>
    <col min="7690" max="7690" width="10.28515625" style="1" customWidth="1"/>
    <col min="7691" max="7691" width="20.7109375" style="1" customWidth="1"/>
    <col min="7692" max="7694" width="6.7109375" style="1" customWidth="1"/>
    <col min="7695" max="7695" width="14.7109375" style="1" customWidth="1"/>
    <col min="7696" max="7696" width="10.7109375" style="1" customWidth="1"/>
    <col min="7697" max="7699" width="11.7109375" style="1" customWidth="1"/>
    <col min="7700" max="7936" width="9.140625" style="1"/>
    <col min="7937" max="7937" width="3.7109375" style="1" customWidth="1"/>
    <col min="7938" max="7938" width="4.7109375" style="1" customWidth="1"/>
    <col min="7939" max="7939" width="8.7109375" style="1" customWidth="1"/>
    <col min="7940" max="7940" width="12.7109375" style="1" customWidth="1"/>
    <col min="7941" max="7941" width="8.7109375" style="1" customWidth="1"/>
    <col min="7942" max="7942" width="4.7109375" style="1" customWidth="1"/>
    <col min="7943" max="7943" width="26.7109375" style="1" customWidth="1"/>
    <col min="7944" max="7944" width="10.7109375" style="1" customWidth="1"/>
    <col min="7945" max="7945" width="12.7109375" style="1" customWidth="1"/>
    <col min="7946" max="7946" width="10.28515625" style="1" customWidth="1"/>
    <col min="7947" max="7947" width="20.7109375" style="1" customWidth="1"/>
    <col min="7948" max="7950" width="6.7109375" style="1" customWidth="1"/>
    <col min="7951" max="7951" width="14.7109375" style="1" customWidth="1"/>
    <col min="7952" max="7952" width="10.7109375" style="1" customWidth="1"/>
    <col min="7953" max="7955" width="11.7109375" style="1" customWidth="1"/>
    <col min="7956" max="8192" width="9.140625" style="1"/>
    <col min="8193" max="8193" width="3.7109375" style="1" customWidth="1"/>
    <col min="8194" max="8194" width="4.7109375" style="1" customWidth="1"/>
    <col min="8195" max="8195" width="8.7109375" style="1" customWidth="1"/>
    <col min="8196" max="8196" width="12.7109375" style="1" customWidth="1"/>
    <col min="8197" max="8197" width="8.7109375" style="1" customWidth="1"/>
    <col min="8198" max="8198" width="4.7109375" style="1" customWidth="1"/>
    <col min="8199" max="8199" width="26.7109375" style="1" customWidth="1"/>
    <col min="8200" max="8200" width="10.7109375" style="1" customWidth="1"/>
    <col min="8201" max="8201" width="12.7109375" style="1" customWidth="1"/>
    <col min="8202" max="8202" width="10.28515625" style="1" customWidth="1"/>
    <col min="8203" max="8203" width="20.7109375" style="1" customWidth="1"/>
    <col min="8204" max="8206" width="6.7109375" style="1" customWidth="1"/>
    <col min="8207" max="8207" width="14.7109375" style="1" customWidth="1"/>
    <col min="8208" max="8208" width="10.7109375" style="1" customWidth="1"/>
    <col min="8209" max="8211" width="11.7109375" style="1" customWidth="1"/>
    <col min="8212" max="8448" width="9.140625" style="1"/>
    <col min="8449" max="8449" width="3.7109375" style="1" customWidth="1"/>
    <col min="8450" max="8450" width="4.7109375" style="1" customWidth="1"/>
    <col min="8451" max="8451" width="8.7109375" style="1" customWidth="1"/>
    <col min="8452" max="8452" width="12.7109375" style="1" customWidth="1"/>
    <col min="8453" max="8453" width="8.7109375" style="1" customWidth="1"/>
    <col min="8454" max="8454" width="4.7109375" style="1" customWidth="1"/>
    <col min="8455" max="8455" width="26.7109375" style="1" customWidth="1"/>
    <col min="8456" max="8456" width="10.7109375" style="1" customWidth="1"/>
    <col min="8457" max="8457" width="12.7109375" style="1" customWidth="1"/>
    <col min="8458" max="8458" width="10.28515625" style="1" customWidth="1"/>
    <col min="8459" max="8459" width="20.7109375" style="1" customWidth="1"/>
    <col min="8460" max="8462" width="6.7109375" style="1" customWidth="1"/>
    <col min="8463" max="8463" width="14.7109375" style="1" customWidth="1"/>
    <col min="8464" max="8464" width="10.7109375" style="1" customWidth="1"/>
    <col min="8465" max="8467" width="11.7109375" style="1" customWidth="1"/>
    <col min="8468" max="8704" width="9.140625" style="1"/>
    <col min="8705" max="8705" width="3.7109375" style="1" customWidth="1"/>
    <col min="8706" max="8706" width="4.7109375" style="1" customWidth="1"/>
    <col min="8707" max="8707" width="8.7109375" style="1" customWidth="1"/>
    <col min="8708" max="8708" width="12.7109375" style="1" customWidth="1"/>
    <col min="8709" max="8709" width="8.7109375" style="1" customWidth="1"/>
    <col min="8710" max="8710" width="4.7109375" style="1" customWidth="1"/>
    <col min="8711" max="8711" width="26.7109375" style="1" customWidth="1"/>
    <col min="8712" max="8712" width="10.7109375" style="1" customWidth="1"/>
    <col min="8713" max="8713" width="12.7109375" style="1" customWidth="1"/>
    <col min="8714" max="8714" width="10.28515625" style="1" customWidth="1"/>
    <col min="8715" max="8715" width="20.7109375" style="1" customWidth="1"/>
    <col min="8716" max="8718" width="6.7109375" style="1" customWidth="1"/>
    <col min="8719" max="8719" width="14.7109375" style="1" customWidth="1"/>
    <col min="8720" max="8720" width="10.7109375" style="1" customWidth="1"/>
    <col min="8721" max="8723" width="11.7109375" style="1" customWidth="1"/>
    <col min="8724" max="8960" width="9.140625" style="1"/>
    <col min="8961" max="8961" width="3.7109375" style="1" customWidth="1"/>
    <col min="8962" max="8962" width="4.7109375" style="1" customWidth="1"/>
    <col min="8963" max="8963" width="8.7109375" style="1" customWidth="1"/>
    <col min="8964" max="8964" width="12.7109375" style="1" customWidth="1"/>
    <col min="8965" max="8965" width="8.7109375" style="1" customWidth="1"/>
    <col min="8966" max="8966" width="4.7109375" style="1" customWidth="1"/>
    <col min="8967" max="8967" width="26.7109375" style="1" customWidth="1"/>
    <col min="8968" max="8968" width="10.7109375" style="1" customWidth="1"/>
    <col min="8969" max="8969" width="12.7109375" style="1" customWidth="1"/>
    <col min="8970" max="8970" width="10.28515625" style="1" customWidth="1"/>
    <col min="8971" max="8971" width="20.7109375" style="1" customWidth="1"/>
    <col min="8972" max="8974" width="6.7109375" style="1" customWidth="1"/>
    <col min="8975" max="8975" width="14.7109375" style="1" customWidth="1"/>
    <col min="8976" max="8976" width="10.7109375" style="1" customWidth="1"/>
    <col min="8977" max="8979" width="11.7109375" style="1" customWidth="1"/>
    <col min="8980" max="9216" width="9.140625" style="1"/>
    <col min="9217" max="9217" width="3.7109375" style="1" customWidth="1"/>
    <col min="9218" max="9218" width="4.7109375" style="1" customWidth="1"/>
    <col min="9219" max="9219" width="8.7109375" style="1" customWidth="1"/>
    <col min="9220" max="9220" width="12.7109375" style="1" customWidth="1"/>
    <col min="9221" max="9221" width="8.7109375" style="1" customWidth="1"/>
    <col min="9222" max="9222" width="4.7109375" style="1" customWidth="1"/>
    <col min="9223" max="9223" width="26.7109375" style="1" customWidth="1"/>
    <col min="9224" max="9224" width="10.7109375" style="1" customWidth="1"/>
    <col min="9225" max="9225" width="12.7109375" style="1" customWidth="1"/>
    <col min="9226" max="9226" width="10.28515625" style="1" customWidth="1"/>
    <col min="9227" max="9227" width="20.7109375" style="1" customWidth="1"/>
    <col min="9228" max="9230" width="6.7109375" style="1" customWidth="1"/>
    <col min="9231" max="9231" width="14.7109375" style="1" customWidth="1"/>
    <col min="9232" max="9232" width="10.7109375" style="1" customWidth="1"/>
    <col min="9233" max="9235" width="11.7109375" style="1" customWidth="1"/>
    <col min="9236" max="9472" width="9.140625" style="1"/>
    <col min="9473" max="9473" width="3.7109375" style="1" customWidth="1"/>
    <col min="9474" max="9474" width="4.7109375" style="1" customWidth="1"/>
    <col min="9475" max="9475" width="8.7109375" style="1" customWidth="1"/>
    <col min="9476" max="9476" width="12.7109375" style="1" customWidth="1"/>
    <col min="9477" max="9477" width="8.7109375" style="1" customWidth="1"/>
    <col min="9478" max="9478" width="4.7109375" style="1" customWidth="1"/>
    <col min="9479" max="9479" width="26.7109375" style="1" customWidth="1"/>
    <col min="9480" max="9480" width="10.7109375" style="1" customWidth="1"/>
    <col min="9481" max="9481" width="12.7109375" style="1" customWidth="1"/>
    <col min="9482" max="9482" width="10.28515625" style="1" customWidth="1"/>
    <col min="9483" max="9483" width="20.7109375" style="1" customWidth="1"/>
    <col min="9484" max="9486" width="6.7109375" style="1" customWidth="1"/>
    <col min="9487" max="9487" width="14.7109375" style="1" customWidth="1"/>
    <col min="9488" max="9488" width="10.7109375" style="1" customWidth="1"/>
    <col min="9489" max="9491" width="11.7109375" style="1" customWidth="1"/>
    <col min="9492" max="9728" width="9.140625" style="1"/>
    <col min="9729" max="9729" width="3.7109375" style="1" customWidth="1"/>
    <col min="9730" max="9730" width="4.7109375" style="1" customWidth="1"/>
    <col min="9731" max="9731" width="8.7109375" style="1" customWidth="1"/>
    <col min="9732" max="9732" width="12.7109375" style="1" customWidth="1"/>
    <col min="9733" max="9733" width="8.7109375" style="1" customWidth="1"/>
    <col min="9734" max="9734" width="4.7109375" style="1" customWidth="1"/>
    <col min="9735" max="9735" width="26.7109375" style="1" customWidth="1"/>
    <col min="9736" max="9736" width="10.7109375" style="1" customWidth="1"/>
    <col min="9737" max="9737" width="12.7109375" style="1" customWidth="1"/>
    <col min="9738" max="9738" width="10.28515625" style="1" customWidth="1"/>
    <col min="9739" max="9739" width="20.7109375" style="1" customWidth="1"/>
    <col min="9740" max="9742" width="6.7109375" style="1" customWidth="1"/>
    <col min="9743" max="9743" width="14.7109375" style="1" customWidth="1"/>
    <col min="9744" max="9744" width="10.7109375" style="1" customWidth="1"/>
    <col min="9745" max="9747" width="11.7109375" style="1" customWidth="1"/>
    <col min="9748" max="9984" width="9.140625" style="1"/>
    <col min="9985" max="9985" width="3.7109375" style="1" customWidth="1"/>
    <col min="9986" max="9986" width="4.7109375" style="1" customWidth="1"/>
    <col min="9987" max="9987" width="8.7109375" style="1" customWidth="1"/>
    <col min="9988" max="9988" width="12.7109375" style="1" customWidth="1"/>
    <col min="9989" max="9989" width="8.7109375" style="1" customWidth="1"/>
    <col min="9990" max="9990" width="4.7109375" style="1" customWidth="1"/>
    <col min="9991" max="9991" width="26.7109375" style="1" customWidth="1"/>
    <col min="9992" max="9992" width="10.7109375" style="1" customWidth="1"/>
    <col min="9993" max="9993" width="12.7109375" style="1" customWidth="1"/>
    <col min="9994" max="9994" width="10.28515625" style="1" customWidth="1"/>
    <col min="9995" max="9995" width="20.7109375" style="1" customWidth="1"/>
    <col min="9996" max="9998" width="6.7109375" style="1" customWidth="1"/>
    <col min="9999" max="9999" width="14.7109375" style="1" customWidth="1"/>
    <col min="10000" max="10000" width="10.7109375" style="1" customWidth="1"/>
    <col min="10001" max="10003" width="11.7109375" style="1" customWidth="1"/>
    <col min="10004" max="10240" width="9.140625" style="1"/>
    <col min="10241" max="10241" width="3.7109375" style="1" customWidth="1"/>
    <col min="10242" max="10242" width="4.7109375" style="1" customWidth="1"/>
    <col min="10243" max="10243" width="8.7109375" style="1" customWidth="1"/>
    <col min="10244" max="10244" width="12.7109375" style="1" customWidth="1"/>
    <col min="10245" max="10245" width="8.7109375" style="1" customWidth="1"/>
    <col min="10246" max="10246" width="4.7109375" style="1" customWidth="1"/>
    <col min="10247" max="10247" width="26.7109375" style="1" customWidth="1"/>
    <col min="10248" max="10248" width="10.7109375" style="1" customWidth="1"/>
    <col min="10249" max="10249" width="12.7109375" style="1" customWidth="1"/>
    <col min="10250" max="10250" width="10.28515625" style="1" customWidth="1"/>
    <col min="10251" max="10251" width="20.7109375" style="1" customWidth="1"/>
    <col min="10252" max="10254" width="6.7109375" style="1" customWidth="1"/>
    <col min="10255" max="10255" width="14.7109375" style="1" customWidth="1"/>
    <col min="10256" max="10256" width="10.7109375" style="1" customWidth="1"/>
    <col min="10257" max="10259" width="11.7109375" style="1" customWidth="1"/>
    <col min="10260" max="10496" width="9.140625" style="1"/>
    <col min="10497" max="10497" width="3.7109375" style="1" customWidth="1"/>
    <col min="10498" max="10498" width="4.7109375" style="1" customWidth="1"/>
    <col min="10499" max="10499" width="8.7109375" style="1" customWidth="1"/>
    <col min="10500" max="10500" width="12.7109375" style="1" customWidth="1"/>
    <col min="10501" max="10501" width="8.7109375" style="1" customWidth="1"/>
    <col min="10502" max="10502" width="4.7109375" style="1" customWidth="1"/>
    <col min="10503" max="10503" width="26.7109375" style="1" customWidth="1"/>
    <col min="10504" max="10504" width="10.7109375" style="1" customWidth="1"/>
    <col min="10505" max="10505" width="12.7109375" style="1" customWidth="1"/>
    <col min="10506" max="10506" width="10.28515625" style="1" customWidth="1"/>
    <col min="10507" max="10507" width="20.7109375" style="1" customWidth="1"/>
    <col min="10508" max="10510" width="6.7109375" style="1" customWidth="1"/>
    <col min="10511" max="10511" width="14.7109375" style="1" customWidth="1"/>
    <col min="10512" max="10512" width="10.7109375" style="1" customWidth="1"/>
    <col min="10513" max="10515" width="11.7109375" style="1" customWidth="1"/>
    <col min="10516" max="10752" width="9.140625" style="1"/>
    <col min="10753" max="10753" width="3.7109375" style="1" customWidth="1"/>
    <col min="10754" max="10754" width="4.7109375" style="1" customWidth="1"/>
    <col min="10755" max="10755" width="8.7109375" style="1" customWidth="1"/>
    <col min="10756" max="10756" width="12.7109375" style="1" customWidth="1"/>
    <col min="10757" max="10757" width="8.7109375" style="1" customWidth="1"/>
    <col min="10758" max="10758" width="4.7109375" style="1" customWidth="1"/>
    <col min="10759" max="10759" width="26.7109375" style="1" customWidth="1"/>
    <col min="10760" max="10760" width="10.7109375" style="1" customWidth="1"/>
    <col min="10761" max="10761" width="12.7109375" style="1" customWidth="1"/>
    <col min="10762" max="10762" width="10.28515625" style="1" customWidth="1"/>
    <col min="10763" max="10763" width="20.7109375" style="1" customWidth="1"/>
    <col min="10764" max="10766" width="6.7109375" style="1" customWidth="1"/>
    <col min="10767" max="10767" width="14.7109375" style="1" customWidth="1"/>
    <col min="10768" max="10768" width="10.7109375" style="1" customWidth="1"/>
    <col min="10769" max="10771" width="11.7109375" style="1" customWidth="1"/>
    <col min="10772" max="11008" width="9.140625" style="1"/>
    <col min="11009" max="11009" width="3.7109375" style="1" customWidth="1"/>
    <col min="11010" max="11010" width="4.7109375" style="1" customWidth="1"/>
    <col min="11011" max="11011" width="8.7109375" style="1" customWidth="1"/>
    <col min="11012" max="11012" width="12.7109375" style="1" customWidth="1"/>
    <col min="11013" max="11013" width="8.7109375" style="1" customWidth="1"/>
    <col min="11014" max="11014" width="4.7109375" style="1" customWidth="1"/>
    <col min="11015" max="11015" width="26.7109375" style="1" customWidth="1"/>
    <col min="11016" max="11016" width="10.7109375" style="1" customWidth="1"/>
    <col min="11017" max="11017" width="12.7109375" style="1" customWidth="1"/>
    <col min="11018" max="11018" width="10.28515625" style="1" customWidth="1"/>
    <col min="11019" max="11019" width="20.7109375" style="1" customWidth="1"/>
    <col min="11020" max="11022" width="6.7109375" style="1" customWidth="1"/>
    <col min="11023" max="11023" width="14.7109375" style="1" customWidth="1"/>
    <col min="11024" max="11024" width="10.7109375" style="1" customWidth="1"/>
    <col min="11025" max="11027" width="11.7109375" style="1" customWidth="1"/>
    <col min="11028" max="11264" width="9.140625" style="1"/>
    <col min="11265" max="11265" width="3.7109375" style="1" customWidth="1"/>
    <col min="11266" max="11266" width="4.7109375" style="1" customWidth="1"/>
    <col min="11267" max="11267" width="8.7109375" style="1" customWidth="1"/>
    <col min="11268" max="11268" width="12.7109375" style="1" customWidth="1"/>
    <col min="11269" max="11269" width="8.7109375" style="1" customWidth="1"/>
    <col min="11270" max="11270" width="4.7109375" style="1" customWidth="1"/>
    <col min="11271" max="11271" width="26.7109375" style="1" customWidth="1"/>
    <col min="11272" max="11272" width="10.7109375" style="1" customWidth="1"/>
    <col min="11273" max="11273" width="12.7109375" style="1" customWidth="1"/>
    <col min="11274" max="11274" width="10.28515625" style="1" customWidth="1"/>
    <col min="11275" max="11275" width="20.7109375" style="1" customWidth="1"/>
    <col min="11276" max="11278" width="6.7109375" style="1" customWidth="1"/>
    <col min="11279" max="11279" width="14.7109375" style="1" customWidth="1"/>
    <col min="11280" max="11280" width="10.7109375" style="1" customWidth="1"/>
    <col min="11281" max="11283" width="11.7109375" style="1" customWidth="1"/>
    <col min="11284" max="11520" width="9.140625" style="1"/>
    <col min="11521" max="11521" width="3.7109375" style="1" customWidth="1"/>
    <col min="11522" max="11522" width="4.7109375" style="1" customWidth="1"/>
    <col min="11523" max="11523" width="8.7109375" style="1" customWidth="1"/>
    <col min="11524" max="11524" width="12.7109375" style="1" customWidth="1"/>
    <col min="11525" max="11525" width="8.7109375" style="1" customWidth="1"/>
    <col min="11526" max="11526" width="4.7109375" style="1" customWidth="1"/>
    <col min="11527" max="11527" width="26.7109375" style="1" customWidth="1"/>
    <col min="11528" max="11528" width="10.7109375" style="1" customWidth="1"/>
    <col min="11529" max="11529" width="12.7109375" style="1" customWidth="1"/>
    <col min="11530" max="11530" width="10.28515625" style="1" customWidth="1"/>
    <col min="11531" max="11531" width="20.7109375" style="1" customWidth="1"/>
    <col min="11532" max="11534" width="6.7109375" style="1" customWidth="1"/>
    <col min="11535" max="11535" width="14.7109375" style="1" customWidth="1"/>
    <col min="11536" max="11536" width="10.7109375" style="1" customWidth="1"/>
    <col min="11537" max="11539" width="11.7109375" style="1" customWidth="1"/>
    <col min="11540" max="11776" width="9.140625" style="1"/>
    <col min="11777" max="11777" width="3.7109375" style="1" customWidth="1"/>
    <col min="11778" max="11778" width="4.7109375" style="1" customWidth="1"/>
    <col min="11779" max="11779" width="8.7109375" style="1" customWidth="1"/>
    <col min="11780" max="11780" width="12.7109375" style="1" customWidth="1"/>
    <col min="11781" max="11781" width="8.7109375" style="1" customWidth="1"/>
    <col min="11782" max="11782" width="4.7109375" style="1" customWidth="1"/>
    <col min="11783" max="11783" width="26.7109375" style="1" customWidth="1"/>
    <col min="11784" max="11784" width="10.7109375" style="1" customWidth="1"/>
    <col min="11785" max="11785" width="12.7109375" style="1" customWidth="1"/>
    <col min="11786" max="11786" width="10.28515625" style="1" customWidth="1"/>
    <col min="11787" max="11787" width="20.7109375" style="1" customWidth="1"/>
    <col min="11788" max="11790" width="6.7109375" style="1" customWidth="1"/>
    <col min="11791" max="11791" width="14.7109375" style="1" customWidth="1"/>
    <col min="11792" max="11792" width="10.7109375" style="1" customWidth="1"/>
    <col min="11793" max="11795" width="11.7109375" style="1" customWidth="1"/>
    <col min="11796" max="12032" width="9.140625" style="1"/>
    <col min="12033" max="12033" width="3.7109375" style="1" customWidth="1"/>
    <col min="12034" max="12034" width="4.7109375" style="1" customWidth="1"/>
    <col min="12035" max="12035" width="8.7109375" style="1" customWidth="1"/>
    <col min="12036" max="12036" width="12.7109375" style="1" customWidth="1"/>
    <col min="12037" max="12037" width="8.7109375" style="1" customWidth="1"/>
    <col min="12038" max="12038" width="4.7109375" style="1" customWidth="1"/>
    <col min="12039" max="12039" width="26.7109375" style="1" customWidth="1"/>
    <col min="12040" max="12040" width="10.7109375" style="1" customWidth="1"/>
    <col min="12041" max="12041" width="12.7109375" style="1" customWidth="1"/>
    <col min="12042" max="12042" width="10.28515625" style="1" customWidth="1"/>
    <col min="12043" max="12043" width="20.7109375" style="1" customWidth="1"/>
    <col min="12044" max="12046" width="6.7109375" style="1" customWidth="1"/>
    <col min="12047" max="12047" width="14.7109375" style="1" customWidth="1"/>
    <col min="12048" max="12048" width="10.7109375" style="1" customWidth="1"/>
    <col min="12049" max="12051" width="11.7109375" style="1" customWidth="1"/>
    <col min="12052" max="12288" width="9.140625" style="1"/>
    <col min="12289" max="12289" width="3.7109375" style="1" customWidth="1"/>
    <col min="12290" max="12290" width="4.7109375" style="1" customWidth="1"/>
    <col min="12291" max="12291" width="8.7109375" style="1" customWidth="1"/>
    <col min="12292" max="12292" width="12.7109375" style="1" customWidth="1"/>
    <col min="12293" max="12293" width="8.7109375" style="1" customWidth="1"/>
    <col min="12294" max="12294" width="4.7109375" style="1" customWidth="1"/>
    <col min="12295" max="12295" width="26.7109375" style="1" customWidth="1"/>
    <col min="12296" max="12296" width="10.7109375" style="1" customWidth="1"/>
    <col min="12297" max="12297" width="12.7109375" style="1" customWidth="1"/>
    <col min="12298" max="12298" width="10.28515625" style="1" customWidth="1"/>
    <col min="12299" max="12299" width="20.7109375" style="1" customWidth="1"/>
    <col min="12300" max="12302" width="6.7109375" style="1" customWidth="1"/>
    <col min="12303" max="12303" width="14.7109375" style="1" customWidth="1"/>
    <col min="12304" max="12304" width="10.7109375" style="1" customWidth="1"/>
    <col min="12305" max="12307" width="11.7109375" style="1" customWidth="1"/>
    <col min="12308" max="12544" width="9.140625" style="1"/>
    <col min="12545" max="12545" width="3.7109375" style="1" customWidth="1"/>
    <col min="12546" max="12546" width="4.7109375" style="1" customWidth="1"/>
    <col min="12547" max="12547" width="8.7109375" style="1" customWidth="1"/>
    <col min="12548" max="12548" width="12.7109375" style="1" customWidth="1"/>
    <col min="12549" max="12549" width="8.7109375" style="1" customWidth="1"/>
    <col min="12550" max="12550" width="4.7109375" style="1" customWidth="1"/>
    <col min="12551" max="12551" width="26.7109375" style="1" customWidth="1"/>
    <col min="12552" max="12552" width="10.7109375" style="1" customWidth="1"/>
    <col min="12553" max="12553" width="12.7109375" style="1" customWidth="1"/>
    <col min="12554" max="12554" width="10.28515625" style="1" customWidth="1"/>
    <col min="12555" max="12555" width="20.7109375" style="1" customWidth="1"/>
    <col min="12556" max="12558" width="6.7109375" style="1" customWidth="1"/>
    <col min="12559" max="12559" width="14.7109375" style="1" customWidth="1"/>
    <col min="12560" max="12560" width="10.7109375" style="1" customWidth="1"/>
    <col min="12561" max="12563" width="11.7109375" style="1" customWidth="1"/>
    <col min="12564" max="12800" width="9.140625" style="1"/>
    <col min="12801" max="12801" width="3.7109375" style="1" customWidth="1"/>
    <col min="12802" max="12802" width="4.7109375" style="1" customWidth="1"/>
    <col min="12803" max="12803" width="8.7109375" style="1" customWidth="1"/>
    <col min="12804" max="12804" width="12.7109375" style="1" customWidth="1"/>
    <col min="12805" max="12805" width="8.7109375" style="1" customWidth="1"/>
    <col min="12806" max="12806" width="4.7109375" style="1" customWidth="1"/>
    <col min="12807" max="12807" width="26.7109375" style="1" customWidth="1"/>
    <col min="12808" max="12808" width="10.7109375" style="1" customWidth="1"/>
    <col min="12809" max="12809" width="12.7109375" style="1" customWidth="1"/>
    <col min="12810" max="12810" width="10.28515625" style="1" customWidth="1"/>
    <col min="12811" max="12811" width="20.7109375" style="1" customWidth="1"/>
    <col min="12812" max="12814" width="6.7109375" style="1" customWidth="1"/>
    <col min="12815" max="12815" width="14.7109375" style="1" customWidth="1"/>
    <col min="12816" max="12816" width="10.7109375" style="1" customWidth="1"/>
    <col min="12817" max="12819" width="11.7109375" style="1" customWidth="1"/>
    <col min="12820" max="13056" width="9.140625" style="1"/>
    <col min="13057" max="13057" width="3.7109375" style="1" customWidth="1"/>
    <col min="13058" max="13058" width="4.7109375" style="1" customWidth="1"/>
    <col min="13059" max="13059" width="8.7109375" style="1" customWidth="1"/>
    <col min="13060" max="13060" width="12.7109375" style="1" customWidth="1"/>
    <col min="13061" max="13061" width="8.7109375" style="1" customWidth="1"/>
    <col min="13062" max="13062" width="4.7109375" style="1" customWidth="1"/>
    <col min="13063" max="13063" width="26.7109375" style="1" customWidth="1"/>
    <col min="13064" max="13064" width="10.7109375" style="1" customWidth="1"/>
    <col min="13065" max="13065" width="12.7109375" style="1" customWidth="1"/>
    <col min="13066" max="13066" width="10.28515625" style="1" customWidth="1"/>
    <col min="13067" max="13067" width="20.7109375" style="1" customWidth="1"/>
    <col min="13068" max="13070" width="6.7109375" style="1" customWidth="1"/>
    <col min="13071" max="13071" width="14.7109375" style="1" customWidth="1"/>
    <col min="13072" max="13072" width="10.7109375" style="1" customWidth="1"/>
    <col min="13073" max="13075" width="11.7109375" style="1" customWidth="1"/>
    <col min="13076" max="13312" width="9.140625" style="1"/>
    <col min="13313" max="13313" width="3.7109375" style="1" customWidth="1"/>
    <col min="13314" max="13314" width="4.7109375" style="1" customWidth="1"/>
    <col min="13315" max="13315" width="8.7109375" style="1" customWidth="1"/>
    <col min="13316" max="13316" width="12.7109375" style="1" customWidth="1"/>
    <col min="13317" max="13317" width="8.7109375" style="1" customWidth="1"/>
    <col min="13318" max="13318" width="4.7109375" style="1" customWidth="1"/>
    <col min="13319" max="13319" width="26.7109375" style="1" customWidth="1"/>
    <col min="13320" max="13320" width="10.7109375" style="1" customWidth="1"/>
    <col min="13321" max="13321" width="12.7109375" style="1" customWidth="1"/>
    <col min="13322" max="13322" width="10.28515625" style="1" customWidth="1"/>
    <col min="13323" max="13323" width="20.7109375" style="1" customWidth="1"/>
    <col min="13324" max="13326" width="6.7109375" style="1" customWidth="1"/>
    <col min="13327" max="13327" width="14.7109375" style="1" customWidth="1"/>
    <col min="13328" max="13328" width="10.7109375" style="1" customWidth="1"/>
    <col min="13329" max="13331" width="11.7109375" style="1" customWidth="1"/>
    <col min="13332" max="13568" width="9.140625" style="1"/>
    <col min="13569" max="13569" width="3.7109375" style="1" customWidth="1"/>
    <col min="13570" max="13570" width="4.7109375" style="1" customWidth="1"/>
    <col min="13571" max="13571" width="8.7109375" style="1" customWidth="1"/>
    <col min="13572" max="13572" width="12.7109375" style="1" customWidth="1"/>
    <col min="13573" max="13573" width="8.7109375" style="1" customWidth="1"/>
    <col min="13574" max="13574" width="4.7109375" style="1" customWidth="1"/>
    <col min="13575" max="13575" width="26.7109375" style="1" customWidth="1"/>
    <col min="13576" max="13576" width="10.7109375" style="1" customWidth="1"/>
    <col min="13577" max="13577" width="12.7109375" style="1" customWidth="1"/>
    <col min="13578" max="13578" width="10.28515625" style="1" customWidth="1"/>
    <col min="13579" max="13579" width="20.7109375" style="1" customWidth="1"/>
    <col min="13580" max="13582" width="6.7109375" style="1" customWidth="1"/>
    <col min="13583" max="13583" width="14.7109375" style="1" customWidth="1"/>
    <col min="13584" max="13584" width="10.7109375" style="1" customWidth="1"/>
    <col min="13585" max="13587" width="11.7109375" style="1" customWidth="1"/>
    <col min="13588" max="13824" width="9.140625" style="1"/>
    <col min="13825" max="13825" width="3.7109375" style="1" customWidth="1"/>
    <col min="13826" max="13826" width="4.7109375" style="1" customWidth="1"/>
    <col min="13827" max="13827" width="8.7109375" style="1" customWidth="1"/>
    <col min="13828" max="13828" width="12.7109375" style="1" customWidth="1"/>
    <col min="13829" max="13829" width="8.7109375" style="1" customWidth="1"/>
    <col min="13830" max="13830" width="4.7109375" style="1" customWidth="1"/>
    <col min="13831" max="13831" width="26.7109375" style="1" customWidth="1"/>
    <col min="13832" max="13832" width="10.7109375" style="1" customWidth="1"/>
    <col min="13833" max="13833" width="12.7109375" style="1" customWidth="1"/>
    <col min="13834" max="13834" width="10.28515625" style="1" customWidth="1"/>
    <col min="13835" max="13835" width="20.7109375" style="1" customWidth="1"/>
    <col min="13836" max="13838" width="6.7109375" style="1" customWidth="1"/>
    <col min="13839" max="13839" width="14.7109375" style="1" customWidth="1"/>
    <col min="13840" max="13840" width="10.7109375" style="1" customWidth="1"/>
    <col min="13841" max="13843" width="11.7109375" style="1" customWidth="1"/>
    <col min="13844" max="14080" width="9.140625" style="1"/>
    <col min="14081" max="14081" width="3.7109375" style="1" customWidth="1"/>
    <col min="14082" max="14082" width="4.7109375" style="1" customWidth="1"/>
    <col min="14083" max="14083" width="8.7109375" style="1" customWidth="1"/>
    <col min="14084" max="14084" width="12.7109375" style="1" customWidth="1"/>
    <col min="14085" max="14085" width="8.7109375" style="1" customWidth="1"/>
    <col min="14086" max="14086" width="4.7109375" style="1" customWidth="1"/>
    <col min="14087" max="14087" width="26.7109375" style="1" customWidth="1"/>
    <col min="14088" max="14088" width="10.7109375" style="1" customWidth="1"/>
    <col min="14089" max="14089" width="12.7109375" style="1" customWidth="1"/>
    <col min="14090" max="14090" width="10.28515625" style="1" customWidth="1"/>
    <col min="14091" max="14091" width="20.7109375" style="1" customWidth="1"/>
    <col min="14092" max="14094" width="6.7109375" style="1" customWidth="1"/>
    <col min="14095" max="14095" width="14.7109375" style="1" customWidth="1"/>
    <col min="14096" max="14096" width="10.7109375" style="1" customWidth="1"/>
    <col min="14097" max="14099" width="11.7109375" style="1" customWidth="1"/>
    <col min="14100" max="14336" width="9.140625" style="1"/>
    <col min="14337" max="14337" width="3.7109375" style="1" customWidth="1"/>
    <col min="14338" max="14338" width="4.7109375" style="1" customWidth="1"/>
    <col min="14339" max="14339" width="8.7109375" style="1" customWidth="1"/>
    <col min="14340" max="14340" width="12.7109375" style="1" customWidth="1"/>
    <col min="14341" max="14341" width="8.7109375" style="1" customWidth="1"/>
    <col min="14342" max="14342" width="4.7109375" style="1" customWidth="1"/>
    <col min="14343" max="14343" width="26.7109375" style="1" customWidth="1"/>
    <col min="14344" max="14344" width="10.7109375" style="1" customWidth="1"/>
    <col min="14345" max="14345" width="12.7109375" style="1" customWidth="1"/>
    <col min="14346" max="14346" width="10.28515625" style="1" customWidth="1"/>
    <col min="14347" max="14347" width="20.7109375" style="1" customWidth="1"/>
    <col min="14348" max="14350" width="6.7109375" style="1" customWidth="1"/>
    <col min="14351" max="14351" width="14.7109375" style="1" customWidth="1"/>
    <col min="14352" max="14352" width="10.7109375" style="1" customWidth="1"/>
    <col min="14353" max="14355" width="11.7109375" style="1" customWidth="1"/>
    <col min="14356" max="14592" width="9.140625" style="1"/>
    <col min="14593" max="14593" width="3.7109375" style="1" customWidth="1"/>
    <col min="14594" max="14594" width="4.7109375" style="1" customWidth="1"/>
    <col min="14595" max="14595" width="8.7109375" style="1" customWidth="1"/>
    <col min="14596" max="14596" width="12.7109375" style="1" customWidth="1"/>
    <col min="14597" max="14597" width="8.7109375" style="1" customWidth="1"/>
    <col min="14598" max="14598" width="4.7109375" style="1" customWidth="1"/>
    <col min="14599" max="14599" width="26.7109375" style="1" customWidth="1"/>
    <col min="14600" max="14600" width="10.7109375" style="1" customWidth="1"/>
    <col min="14601" max="14601" width="12.7109375" style="1" customWidth="1"/>
    <col min="14602" max="14602" width="10.28515625" style="1" customWidth="1"/>
    <col min="14603" max="14603" width="20.7109375" style="1" customWidth="1"/>
    <col min="14604" max="14606" width="6.7109375" style="1" customWidth="1"/>
    <col min="14607" max="14607" width="14.7109375" style="1" customWidth="1"/>
    <col min="14608" max="14608" width="10.7109375" style="1" customWidth="1"/>
    <col min="14609" max="14611" width="11.7109375" style="1" customWidth="1"/>
    <col min="14612" max="14848" width="9.140625" style="1"/>
    <col min="14849" max="14849" width="3.7109375" style="1" customWidth="1"/>
    <col min="14850" max="14850" width="4.7109375" style="1" customWidth="1"/>
    <col min="14851" max="14851" width="8.7109375" style="1" customWidth="1"/>
    <col min="14852" max="14852" width="12.7109375" style="1" customWidth="1"/>
    <col min="14853" max="14853" width="8.7109375" style="1" customWidth="1"/>
    <col min="14854" max="14854" width="4.7109375" style="1" customWidth="1"/>
    <col min="14855" max="14855" width="26.7109375" style="1" customWidth="1"/>
    <col min="14856" max="14856" width="10.7109375" style="1" customWidth="1"/>
    <col min="14857" max="14857" width="12.7109375" style="1" customWidth="1"/>
    <col min="14858" max="14858" width="10.28515625" style="1" customWidth="1"/>
    <col min="14859" max="14859" width="20.7109375" style="1" customWidth="1"/>
    <col min="14860" max="14862" width="6.7109375" style="1" customWidth="1"/>
    <col min="14863" max="14863" width="14.7109375" style="1" customWidth="1"/>
    <col min="14864" max="14864" width="10.7109375" style="1" customWidth="1"/>
    <col min="14865" max="14867" width="11.7109375" style="1" customWidth="1"/>
    <col min="14868" max="15104" width="9.140625" style="1"/>
    <col min="15105" max="15105" width="3.7109375" style="1" customWidth="1"/>
    <col min="15106" max="15106" width="4.7109375" style="1" customWidth="1"/>
    <col min="15107" max="15107" width="8.7109375" style="1" customWidth="1"/>
    <col min="15108" max="15108" width="12.7109375" style="1" customWidth="1"/>
    <col min="15109" max="15109" width="8.7109375" style="1" customWidth="1"/>
    <col min="15110" max="15110" width="4.7109375" style="1" customWidth="1"/>
    <col min="15111" max="15111" width="26.7109375" style="1" customWidth="1"/>
    <col min="15112" max="15112" width="10.7109375" style="1" customWidth="1"/>
    <col min="15113" max="15113" width="12.7109375" style="1" customWidth="1"/>
    <col min="15114" max="15114" width="10.28515625" style="1" customWidth="1"/>
    <col min="15115" max="15115" width="20.7109375" style="1" customWidth="1"/>
    <col min="15116" max="15118" width="6.7109375" style="1" customWidth="1"/>
    <col min="15119" max="15119" width="14.7109375" style="1" customWidth="1"/>
    <col min="15120" max="15120" width="10.7109375" style="1" customWidth="1"/>
    <col min="15121" max="15123" width="11.7109375" style="1" customWidth="1"/>
    <col min="15124" max="15360" width="9.140625" style="1"/>
    <col min="15361" max="15361" width="3.7109375" style="1" customWidth="1"/>
    <col min="15362" max="15362" width="4.7109375" style="1" customWidth="1"/>
    <col min="15363" max="15363" width="8.7109375" style="1" customWidth="1"/>
    <col min="15364" max="15364" width="12.7109375" style="1" customWidth="1"/>
    <col min="15365" max="15365" width="8.7109375" style="1" customWidth="1"/>
    <col min="15366" max="15366" width="4.7109375" style="1" customWidth="1"/>
    <col min="15367" max="15367" width="26.7109375" style="1" customWidth="1"/>
    <col min="15368" max="15368" width="10.7109375" style="1" customWidth="1"/>
    <col min="15369" max="15369" width="12.7109375" style="1" customWidth="1"/>
    <col min="15370" max="15370" width="10.28515625" style="1" customWidth="1"/>
    <col min="15371" max="15371" width="20.7109375" style="1" customWidth="1"/>
    <col min="15372" max="15374" width="6.7109375" style="1" customWidth="1"/>
    <col min="15375" max="15375" width="14.7109375" style="1" customWidth="1"/>
    <col min="15376" max="15376" width="10.7109375" style="1" customWidth="1"/>
    <col min="15377" max="15379" width="11.7109375" style="1" customWidth="1"/>
    <col min="15380" max="15616" width="9.140625" style="1"/>
    <col min="15617" max="15617" width="3.7109375" style="1" customWidth="1"/>
    <col min="15618" max="15618" width="4.7109375" style="1" customWidth="1"/>
    <col min="15619" max="15619" width="8.7109375" style="1" customWidth="1"/>
    <col min="15620" max="15620" width="12.7109375" style="1" customWidth="1"/>
    <col min="15621" max="15621" width="8.7109375" style="1" customWidth="1"/>
    <col min="15622" max="15622" width="4.7109375" style="1" customWidth="1"/>
    <col min="15623" max="15623" width="26.7109375" style="1" customWidth="1"/>
    <col min="15624" max="15624" width="10.7109375" style="1" customWidth="1"/>
    <col min="15625" max="15625" width="12.7109375" style="1" customWidth="1"/>
    <col min="15626" max="15626" width="10.28515625" style="1" customWidth="1"/>
    <col min="15627" max="15627" width="20.7109375" style="1" customWidth="1"/>
    <col min="15628" max="15630" width="6.7109375" style="1" customWidth="1"/>
    <col min="15631" max="15631" width="14.7109375" style="1" customWidth="1"/>
    <col min="15632" max="15632" width="10.7109375" style="1" customWidth="1"/>
    <col min="15633" max="15635" width="11.7109375" style="1" customWidth="1"/>
    <col min="15636" max="15872" width="9.140625" style="1"/>
    <col min="15873" max="15873" width="3.7109375" style="1" customWidth="1"/>
    <col min="15874" max="15874" width="4.7109375" style="1" customWidth="1"/>
    <col min="15875" max="15875" width="8.7109375" style="1" customWidth="1"/>
    <col min="15876" max="15876" width="12.7109375" style="1" customWidth="1"/>
    <col min="15877" max="15877" width="8.7109375" style="1" customWidth="1"/>
    <col min="15878" max="15878" width="4.7109375" style="1" customWidth="1"/>
    <col min="15879" max="15879" width="26.7109375" style="1" customWidth="1"/>
    <col min="15880" max="15880" width="10.7109375" style="1" customWidth="1"/>
    <col min="15881" max="15881" width="12.7109375" style="1" customWidth="1"/>
    <col min="15882" max="15882" width="10.28515625" style="1" customWidth="1"/>
    <col min="15883" max="15883" width="20.7109375" style="1" customWidth="1"/>
    <col min="15884" max="15886" width="6.7109375" style="1" customWidth="1"/>
    <col min="15887" max="15887" width="14.7109375" style="1" customWidth="1"/>
    <col min="15888" max="15888" width="10.7109375" style="1" customWidth="1"/>
    <col min="15889" max="15891" width="11.7109375" style="1" customWidth="1"/>
    <col min="15892" max="16128" width="9.140625" style="1"/>
    <col min="16129" max="16129" width="3.7109375" style="1" customWidth="1"/>
    <col min="16130" max="16130" width="4.7109375" style="1" customWidth="1"/>
    <col min="16131" max="16131" width="8.7109375" style="1" customWidth="1"/>
    <col min="16132" max="16132" width="12.7109375" style="1" customWidth="1"/>
    <col min="16133" max="16133" width="8.7109375" style="1" customWidth="1"/>
    <col min="16134" max="16134" width="4.7109375" style="1" customWidth="1"/>
    <col min="16135" max="16135" width="26.7109375" style="1" customWidth="1"/>
    <col min="16136" max="16136" width="10.7109375" style="1" customWidth="1"/>
    <col min="16137" max="16137" width="12.7109375" style="1" customWidth="1"/>
    <col min="16138" max="16138" width="10.28515625" style="1" customWidth="1"/>
    <col min="16139" max="16139" width="20.7109375" style="1" customWidth="1"/>
    <col min="16140" max="16142" width="6.7109375" style="1" customWidth="1"/>
    <col min="16143" max="16143" width="14.7109375" style="1" customWidth="1"/>
    <col min="16144" max="16144" width="10.7109375" style="1" customWidth="1"/>
    <col min="16145" max="16147" width="11.7109375" style="1" customWidth="1"/>
    <col min="16148" max="16384" width="9.140625" style="1"/>
  </cols>
  <sheetData>
    <row r="1" spans="1:22" ht="38.1" customHeight="1" x14ac:dyDescent="0.2">
      <c r="A1" s="253" t="s">
        <v>48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6"/>
      <c r="T1" s="272" t="s">
        <v>82</v>
      </c>
      <c r="U1" s="273"/>
      <c r="V1" s="273"/>
    </row>
    <row r="2" spans="1:22" s="7" customFormat="1" ht="40.5" customHeight="1" thickBot="1" x14ac:dyDescent="0.25">
      <c r="A2" s="158" t="s">
        <v>4</v>
      </c>
      <c r="B2" s="277" t="s">
        <v>21</v>
      </c>
      <c r="C2" s="278"/>
      <c r="D2" s="46" t="s">
        <v>5</v>
      </c>
      <c r="E2" s="46" t="s">
        <v>6</v>
      </c>
      <c r="F2" s="46" t="s">
        <v>7</v>
      </c>
      <c r="G2" s="46" t="s">
        <v>8</v>
      </c>
      <c r="H2" s="159" t="s">
        <v>9</v>
      </c>
      <c r="I2" s="46" t="s">
        <v>10</v>
      </c>
      <c r="J2" s="45" t="s">
        <v>11</v>
      </c>
      <c r="K2" s="46" t="s">
        <v>12</v>
      </c>
      <c r="L2" s="6" t="s">
        <v>95</v>
      </c>
      <c r="M2" s="6" t="s">
        <v>14</v>
      </c>
      <c r="N2" s="46" t="s">
        <v>15</v>
      </c>
      <c r="O2" s="46" t="s">
        <v>16</v>
      </c>
      <c r="P2" s="45" t="s">
        <v>22</v>
      </c>
      <c r="Q2" s="277" t="s">
        <v>18</v>
      </c>
      <c r="R2" s="279"/>
      <c r="S2" s="280"/>
      <c r="T2" s="22" t="s">
        <v>25</v>
      </c>
      <c r="U2" s="23" t="s">
        <v>26</v>
      </c>
      <c r="V2" s="23" t="s">
        <v>27</v>
      </c>
    </row>
    <row r="3" spans="1:22" s="100" customFormat="1" ht="51" customHeight="1" x14ac:dyDescent="0.25">
      <c r="A3" s="148">
        <v>0</v>
      </c>
      <c r="B3" s="149" t="s">
        <v>259</v>
      </c>
      <c r="C3" s="150" t="s">
        <v>101</v>
      </c>
      <c r="D3" s="157" t="s">
        <v>23</v>
      </c>
      <c r="E3" s="152" t="s">
        <v>23</v>
      </c>
      <c r="F3" s="152" t="s">
        <v>23</v>
      </c>
      <c r="G3" s="153" t="s">
        <v>260</v>
      </c>
      <c r="H3" s="152" t="s">
        <v>261</v>
      </c>
      <c r="I3" s="154" t="s">
        <v>262</v>
      </c>
      <c r="J3" s="152" t="s">
        <v>263</v>
      </c>
      <c r="K3" s="156" t="s">
        <v>187</v>
      </c>
      <c r="L3" s="155" t="s">
        <v>264</v>
      </c>
      <c r="M3" s="155" t="s">
        <v>195</v>
      </c>
      <c r="N3" s="152" t="s">
        <v>265</v>
      </c>
      <c r="O3" s="152" t="s">
        <v>189</v>
      </c>
      <c r="P3" s="152"/>
      <c r="Q3" s="281" t="s">
        <v>266</v>
      </c>
      <c r="R3" s="282"/>
      <c r="S3" s="283"/>
      <c r="T3" s="245">
        <v>0</v>
      </c>
      <c r="U3" s="246">
        <v>0</v>
      </c>
      <c r="V3" s="92">
        <f>T3+U3</f>
        <v>0</v>
      </c>
    </row>
    <row r="4" spans="1:22" s="100" customFormat="1" ht="51" customHeight="1" x14ac:dyDescent="0.25">
      <c r="A4" s="148">
        <v>0</v>
      </c>
      <c r="B4" s="149" t="s">
        <v>259</v>
      </c>
      <c r="C4" s="150" t="s">
        <v>267</v>
      </c>
      <c r="D4" s="157" t="s">
        <v>23</v>
      </c>
      <c r="E4" s="152" t="s">
        <v>23</v>
      </c>
      <c r="F4" s="152" t="s">
        <v>23</v>
      </c>
      <c r="G4" s="153" t="s">
        <v>260</v>
      </c>
      <c r="H4" s="152" t="s">
        <v>261</v>
      </c>
      <c r="I4" s="154" t="s">
        <v>262</v>
      </c>
      <c r="J4" s="152" t="s">
        <v>263</v>
      </c>
      <c r="K4" s="156" t="s">
        <v>199</v>
      </c>
      <c r="L4" s="155" t="s">
        <v>264</v>
      </c>
      <c r="M4" s="155" t="s">
        <v>200</v>
      </c>
      <c r="N4" s="152" t="s">
        <v>268</v>
      </c>
      <c r="O4" s="152" t="s">
        <v>189</v>
      </c>
      <c r="P4" s="152"/>
      <c r="Q4" s="281" t="s">
        <v>269</v>
      </c>
      <c r="R4" s="282"/>
      <c r="S4" s="283"/>
      <c r="T4" s="245">
        <v>0</v>
      </c>
      <c r="U4" s="246">
        <v>0</v>
      </c>
      <c r="V4" s="92">
        <f t="shared" ref="V4:V5" si="0">T4+U4</f>
        <v>0</v>
      </c>
    </row>
    <row r="5" spans="1:22" s="100" customFormat="1" ht="51" customHeight="1" x14ac:dyDescent="0.25">
      <c r="A5" s="148">
        <v>0</v>
      </c>
      <c r="B5" s="149" t="s">
        <v>259</v>
      </c>
      <c r="C5" s="150" t="s">
        <v>270</v>
      </c>
      <c r="D5" s="157" t="s">
        <v>23</v>
      </c>
      <c r="E5" s="152" t="s">
        <v>23</v>
      </c>
      <c r="F5" s="152" t="s">
        <v>23</v>
      </c>
      <c r="G5" s="153" t="s">
        <v>260</v>
      </c>
      <c r="H5" s="152" t="s">
        <v>261</v>
      </c>
      <c r="I5" s="154" t="s">
        <v>262</v>
      </c>
      <c r="J5" s="152" t="s">
        <v>263</v>
      </c>
      <c r="K5" s="156" t="s">
        <v>199</v>
      </c>
      <c r="L5" s="155" t="s">
        <v>264</v>
      </c>
      <c r="M5" s="155" t="s">
        <v>200</v>
      </c>
      <c r="N5" s="152" t="s">
        <v>271</v>
      </c>
      <c r="O5" s="152" t="s">
        <v>189</v>
      </c>
      <c r="P5" s="152"/>
      <c r="Q5" s="281" t="s">
        <v>272</v>
      </c>
      <c r="R5" s="282"/>
      <c r="S5" s="283"/>
      <c r="T5" s="245">
        <v>0</v>
      </c>
      <c r="U5" s="246">
        <v>0</v>
      </c>
      <c r="V5" s="92">
        <f t="shared" si="0"/>
        <v>0</v>
      </c>
    </row>
    <row r="6" spans="1:22" s="100" customFormat="1" ht="51" customHeight="1" x14ac:dyDescent="0.25">
      <c r="A6" s="148">
        <v>0</v>
      </c>
      <c r="B6" s="149" t="s">
        <v>273</v>
      </c>
      <c r="C6" s="150" t="s">
        <v>274</v>
      </c>
      <c r="D6" s="157" t="s">
        <v>23</v>
      </c>
      <c r="E6" s="152" t="s">
        <v>23</v>
      </c>
      <c r="F6" s="152" t="s">
        <v>23</v>
      </c>
      <c r="G6" s="153" t="s">
        <v>275</v>
      </c>
      <c r="H6" s="152" t="s">
        <v>261</v>
      </c>
      <c r="I6" s="154" t="s">
        <v>276</v>
      </c>
      <c r="J6" s="152" t="s">
        <v>263</v>
      </c>
      <c r="K6" s="156" t="s">
        <v>187</v>
      </c>
      <c r="L6" s="155" t="s">
        <v>264</v>
      </c>
      <c r="M6" s="155" t="s">
        <v>195</v>
      </c>
      <c r="N6" s="152" t="s">
        <v>265</v>
      </c>
      <c r="O6" s="152" t="s">
        <v>189</v>
      </c>
      <c r="P6" s="152"/>
      <c r="Q6" s="281" t="s">
        <v>277</v>
      </c>
      <c r="R6" s="282"/>
      <c r="S6" s="283"/>
      <c r="T6" s="99" t="s">
        <v>23</v>
      </c>
      <c r="U6" s="246">
        <v>0</v>
      </c>
      <c r="V6" s="92">
        <f>U6</f>
        <v>0</v>
      </c>
    </row>
    <row r="7" spans="1:22" s="100" customFormat="1" ht="51" customHeight="1" x14ac:dyDescent="0.25">
      <c r="A7" s="148">
        <v>0</v>
      </c>
      <c r="B7" s="149" t="s">
        <v>259</v>
      </c>
      <c r="C7" s="150" t="s">
        <v>278</v>
      </c>
      <c r="D7" s="157" t="s">
        <v>23</v>
      </c>
      <c r="E7" s="152" t="s">
        <v>23</v>
      </c>
      <c r="F7" s="152" t="s">
        <v>23</v>
      </c>
      <c r="G7" s="153" t="s">
        <v>275</v>
      </c>
      <c r="H7" s="152" t="s">
        <v>261</v>
      </c>
      <c r="I7" s="154" t="s">
        <v>276</v>
      </c>
      <c r="J7" s="152" t="s">
        <v>263</v>
      </c>
      <c r="K7" s="156" t="s">
        <v>199</v>
      </c>
      <c r="L7" s="155" t="s">
        <v>264</v>
      </c>
      <c r="M7" s="155" t="s">
        <v>200</v>
      </c>
      <c r="N7" s="152" t="s">
        <v>268</v>
      </c>
      <c r="O7" s="152" t="s">
        <v>189</v>
      </c>
      <c r="P7" s="152"/>
      <c r="Q7" s="281" t="s">
        <v>279</v>
      </c>
      <c r="R7" s="282"/>
      <c r="S7" s="283"/>
      <c r="T7" s="99" t="s">
        <v>23</v>
      </c>
      <c r="U7" s="246">
        <v>0</v>
      </c>
      <c r="V7" s="92">
        <f t="shared" ref="V7:V14" si="1">U7</f>
        <v>0</v>
      </c>
    </row>
    <row r="8" spans="1:22" s="100" customFormat="1" ht="51" customHeight="1" x14ac:dyDescent="0.25">
      <c r="A8" s="148">
        <v>0</v>
      </c>
      <c r="B8" s="149" t="s">
        <v>259</v>
      </c>
      <c r="C8" s="150" t="s">
        <v>280</v>
      </c>
      <c r="D8" s="157" t="s">
        <v>23</v>
      </c>
      <c r="E8" s="152" t="s">
        <v>23</v>
      </c>
      <c r="F8" s="152" t="s">
        <v>23</v>
      </c>
      <c r="G8" s="153" t="s">
        <v>275</v>
      </c>
      <c r="H8" s="152" t="s">
        <v>261</v>
      </c>
      <c r="I8" s="154" t="s">
        <v>276</v>
      </c>
      <c r="J8" s="152" t="s">
        <v>263</v>
      </c>
      <c r="K8" s="156" t="s">
        <v>187</v>
      </c>
      <c r="L8" s="155" t="s">
        <v>264</v>
      </c>
      <c r="M8" s="155" t="s">
        <v>195</v>
      </c>
      <c r="N8" s="152" t="s">
        <v>281</v>
      </c>
      <c r="O8" s="152" t="s">
        <v>189</v>
      </c>
      <c r="P8" s="152"/>
      <c r="Q8" s="281" t="s">
        <v>277</v>
      </c>
      <c r="R8" s="282"/>
      <c r="S8" s="283"/>
      <c r="T8" s="99" t="s">
        <v>23</v>
      </c>
      <c r="U8" s="246">
        <v>0</v>
      </c>
      <c r="V8" s="92">
        <f t="shared" si="1"/>
        <v>0</v>
      </c>
    </row>
    <row r="9" spans="1:22" s="100" customFormat="1" ht="51" customHeight="1" x14ac:dyDescent="0.25">
      <c r="A9" s="148">
        <v>0</v>
      </c>
      <c r="B9" s="149" t="s">
        <v>259</v>
      </c>
      <c r="C9" s="150" t="s">
        <v>282</v>
      </c>
      <c r="D9" s="157" t="s">
        <v>23</v>
      </c>
      <c r="E9" s="152" t="s">
        <v>23</v>
      </c>
      <c r="F9" s="152" t="s">
        <v>23</v>
      </c>
      <c r="G9" s="153" t="s">
        <v>275</v>
      </c>
      <c r="H9" s="152" t="s">
        <v>261</v>
      </c>
      <c r="I9" s="154" t="s">
        <v>276</v>
      </c>
      <c r="J9" s="152" t="s">
        <v>263</v>
      </c>
      <c r="K9" s="156" t="s">
        <v>187</v>
      </c>
      <c r="L9" s="155" t="s">
        <v>264</v>
      </c>
      <c r="M9" s="155" t="s">
        <v>195</v>
      </c>
      <c r="N9" s="152" t="s">
        <v>163</v>
      </c>
      <c r="O9" s="152" t="s">
        <v>189</v>
      </c>
      <c r="P9" s="152"/>
      <c r="Q9" s="281" t="s">
        <v>277</v>
      </c>
      <c r="R9" s="282"/>
      <c r="S9" s="283"/>
      <c r="T9" s="99" t="s">
        <v>23</v>
      </c>
      <c r="U9" s="246">
        <v>0</v>
      </c>
      <c r="V9" s="92">
        <f t="shared" si="1"/>
        <v>0</v>
      </c>
    </row>
    <row r="10" spans="1:22" s="100" customFormat="1" ht="51" customHeight="1" x14ac:dyDescent="0.25">
      <c r="A10" s="148">
        <v>0</v>
      </c>
      <c r="B10" s="149" t="s">
        <v>273</v>
      </c>
      <c r="C10" s="150" t="s">
        <v>283</v>
      </c>
      <c r="D10" s="157" t="s">
        <v>23</v>
      </c>
      <c r="E10" s="152" t="s">
        <v>23</v>
      </c>
      <c r="F10" s="152" t="s">
        <v>23</v>
      </c>
      <c r="G10" s="153" t="s">
        <v>275</v>
      </c>
      <c r="H10" s="152" t="s">
        <v>261</v>
      </c>
      <c r="I10" s="154" t="s">
        <v>276</v>
      </c>
      <c r="J10" s="152" t="s">
        <v>263</v>
      </c>
      <c r="K10" s="156" t="s">
        <v>187</v>
      </c>
      <c r="L10" s="155" t="s">
        <v>264</v>
      </c>
      <c r="M10" s="155" t="s">
        <v>195</v>
      </c>
      <c r="N10" s="152" t="s">
        <v>284</v>
      </c>
      <c r="O10" s="152" t="s">
        <v>189</v>
      </c>
      <c r="P10" s="152"/>
      <c r="Q10" s="281" t="s">
        <v>277</v>
      </c>
      <c r="R10" s="282"/>
      <c r="S10" s="283"/>
      <c r="T10" s="99" t="s">
        <v>23</v>
      </c>
      <c r="U10" s="246">
        <v>0</v>
      </c>
      <c r="V10" s="92">
        <f t="shared" si="1"/>
        <v>0</v>
      </c>
    </row>
    <row r="11" spans="1:22" s="100" customFormat="1" ht="51" customHeight="1" x14ac:dyDescent="0.25">
      <c r="A11" s="148">
        <v>0</v>
      </c>
      <c r="B11" s="149" t="s">
        <v>259</v>
      </c>
      <c r="C11" s="150" t="s">
        <v>285</v>
      </c>
      <c r="D11" s="157" t="s">
        <v>23</v>
      </c>
      <c r="E11" s="152" t="s">
        <v>23</v>
      </c>
      <c r="F11" s="152" t="s">
        <v>23</v>
      </c>
      <c r="G11" s="153" t="s">
        <v>275</v>
      </c>
      <c r="H11" s="152" t="s">
        <v>261</v>
      </c>
      <c r="I11" s="154" t="s">
        <v>276</v>
      </c>
      <c r="J11" s="152" t="s">
        <v>263</v>
      </c>
      <c r="K11" s="156" t="s">
        <v>187</v>
      </c>
      <c r="L11" s="155" t="s">
        <v>264</v>
      </c>
      <c r="M11" s="155" t="s">
        <v>195</v>
      </c>
      <c r="N11" s="152" t="s">
        <v>284</v>
      </c>
      <c r="O11" s="152" t="s">
        <v>189</v>
      </c>
      <c r="P11" s="152"/>
      <c r="Q11" s="281" t="s">
        <v>277</v>
      </c>
      <c r="R11" s="282"/>
      <c r="S11" s="283"/>
      <c r="T11" s="99" t="s">
        <v>23</v>
      </c>
      <c r="U11" s="246">
        <v>0</v>
      </c>
      <c r="V11" s="92">
        <f t="shared" si="1"/>
        <v>0</v>
      </c>
    </row>
    <row r="12" spans="1:22" s="100" customFormat="1" ht="51" customHeight="1" x14ac:dyDescent="0.25">
      <c r="A12" s="148">
        <v>0</v>
      </c>
      <c r="B12" s="149" t="s">
        <v>259</v>
      </c>
      <c r="C12" s="150" t="s">
        <v>286</v>
      </c>
      <c r="D12" s="157" t="s">
        <v>23</v>
      </c>
      <c r="E12" s="152" t="s">
        <v>23</v>
      </c>
      <c r="F12" s="152" t="s">
        <v>23</v>
      </c>
      <c r="G12" s="153" t="s">
        <v>275</v>
      </c>
      <c r="H12" s="152" t="s">
        <v>261</v>
      </c>
      <c r="I12" s="154" t="s">
        <v>276</v>
      </c>
      <c r="J12" s="152" t="s">
        <v>263</v>
      </c>
      <c r="K12" s="156" t="s">
        <v>187</v>
      </c>
      <c r="L12" s="155" t="s">
        <v>264</v>
      </c>
      <c r="M12" s="155" t="s">
        <v>195</v>
      </c>
      <c r="N12" s="152" t="s">
        <v>163</v>
      </c>
      <c r="O12" s="152" t="s">
        <v>189</v>
      </c>
      <c r="P12" s="152"/>
      <c r="Q12" s="281" t="s">
        <v>277</v>
      </c>
      <c r="R12" s="282"/>
      <c r="S12" s="283"/>
      <c r="T12" s="99" t="s">
        <v>23</v>
      </c>
      <c r="U12" s="246">
        <v>0</v>
      </c>
      <c r="V12" s="92">
        <f t="shared" si="1"/>
        <v>0</v>
      </c>
    </row>
    <row r="13" spans="1:22" s="100" customFormat="1" ht="51" customHeight="1" x14ac:dyDescent="0.25">
      <c r="A13" s="148">
        <v>0</v>
      </c>
      <c r="B13" s="149" t="s">
        <v>259</v>
      </c>
      <c r="C13" s="150" t="s">
        <v>287</v>
      </c>
      <c r="D13" s="157" t="s">
        <v>23</v>
      </c>
      <c r="E13" s="152" t="s">
        <v>23</v>
      </c>
      <c r="F13" s="152" t="s">
        <v>23</v>
      </c>
      <c r="G13" s="153" t="s">
        <v>275</v>
      </c>
      <c r="H13" s="152" t="s">
        <v>261</v>
      </c>
      <c r="I13" s="154" t="s">
        <v>276</v>
      </c>
      <c r="J13" s="152" t="s">
        <v>263</v>
      </c>
      <c r="K13" s="156" t="s">
        <v>199</v>
      </c>
      <c r="L13" s="155" t="s">
        <v>264</v>
      </c>
      <c r="M13" s="155" t="s">
        <v>200</v>
      </c>
      <c r="N13" s="152" t="s">
        <v>288</v>
      </c>
      <c r="O13" s="152" t="s">
        <v>189</v>
      </c>
      <c r="P13" s="152"/>
      <c r="Q13" s="281" t="s">
        <v>289</v>
      </c>
      <c r="R13" s="282"/>
      <c r="S13" s="283"/>
      <c r="T13" s="99" t="s">
        <v>23</v>
      </c>
      <c r="U13" s="246">
        <v>0</v>
      </c>
      <c r="V13" s="92">
        <f t="shared" si="1"/>
        <v>0</v>
      </c>
    </row>
    <row r="14" spans="1:22" s="100" customFormat="1" ht="51" customHeight="1" x14ac:dyDescent="0.25">
      <c r="A14" s="148">
        <v>0</v>
      </c>
      <c r="B14" s="149" t="s">
        <v>273</v>
      </c>
      <c r="C14" s="150" t="s">
        <v>290</v>
      </c>
      <c r="D14" s="157" t="s">
        <v>23</v>
      </c>
      <c r="E14" s="152" t="s">
        <v>23</v>
      </c>
      <c r="F14" s="152" t="s">
        <v>23</v>
      </c>
      <c r="G14" s="153" t="s">
        <v>275</v>
      </c>
      <c r="H14" s="152" t="s">
        <v>261</v>
      </c>
      <c r="I14" s="154" t="s">
        <v>276</v>
      </c>
      <c r="J14" s="152" t="s">
        <v>263</v>
      </c>
      <c r="K14" s="156" t="s">
        <v>199</v>
      </c>
      <c r="L14" s="155" t="s">
        <v>264</v>
      </c>
      <c r="M14" s="155" t="s">
        <v>200</v>
      </c>
      <c r="N14" s="152" t="s">
        <v>271</v>
      </c>
      <c r="O14" s="152" t="s">
        <v>189</v>
      </c>
      <c r="P14" s="152"/>
      <c r="Q14" s="281" t="s">
        <v>279</v>
      </c>
      <c r="R14" s="282"/>
      <c r="S14" s="283"/>
      <c r="T14" s="99" t="s">
        <v>23</v>
      </c>
      <c r="U14" s="246">
        <v>0</v>
      </c>
      <c r="V14" s="92">
        <f t="shared" si="1"/>
        <v>0</v>
      </c>
    </row>
    <row r="15" spans="1:22" s="100" customFormat="1" ht="51" customHeight="1" x14ac:dyDescent="0.25">
      <c r="A15" s="148">
        <v>0</v>
      </c>
      <c r="B15" s="149" t="s">
        <v>291</v>
      </c>
      <c r="C15" s="150" t="s">
        <v>92</v>
      </c>
      <c r="D15" s="157" t="s">
        <v>182</v>
      </c>
      <c r="E15" s="152" t="s">
        <v>183</v>
      </c>
      <c r="F15" s="152">
        <v>16</v>
      </c>
      <c r="G15" s="153" t="s">
        <v>292</v>
      </c>
      <c r="H15" s="152" t="s">
        <v>261</v>
      </c>
      <c r="I15" s="154" t="s">
        <v>262</v>
      </c>
      <c r="J15" s="152" t="s">
        <v>186</v>
      </c>
      <c r="K15" s="156" t="s">
        <v>187</v>
      </c>
      <c r="L15" s="155" t="s">
        <v>264</v>
      </c>
      <c r="M15" s="155" t="s">
        <v>195</v>
      </c>
      <c r="N15" s="152" t="s">
        <v>265</v>
      </c>
      <c r="O15" s="152" t="s">
        <v>189</v>
      </c>
      <c r="P15" s="152"/>
      <c r="Q15" s="281" t="s">
        <v>293</v>
      </c>
      <c r="R15" s="282"/>
      <c r="S15" s="283"/>
      <c r="T15" s="245">
        <v>0</v>
      </c>
      <c r="U15" s="246">
        <v>0</v>
      </c>
      <c r="V15" s="92">
        <f t="shared" ref="V15" si="2">T15+U15</f>
        <v>0</v>
      </c>
    </row>
    <row r="16" spans="1:22" s="100" customFormat="1" ht="51" customHeight="1" x14ac:dyDescent="0.25">
      <c r="A16" s="148">
        <v>0</v>
      </c>
      <c r="B16" s="149" t="s">
        <v>291</v>
      </c>
      <c r="C16" s="150" t="s">
        <v>294</v>
      </c>
      <c r="D16" s="157" t="s">
        <v>247</v>
      </c>
      <c r="E16" s="152" t="s">
        <v>183</v>
      </c>
      <c r="F16" s="152">
        <v>16</v>
      </c>
      <c r="G16" s="153" t="s">
        <v>292</v>
      </c>
      <c r="H16" s="152" t="s">
        <v>261</v>
      </c>
      <c r="I16" s="154" t="s">
        <v>262</v>
      </c>
      <c r="J16" s="152" t="s">
        <v>186</v>
      </c>
      <c r="K16" s="156" t="s">
        <v>187</v>
      </c>
      <c r="L16" s="155" t="s">
        <v>264</v>
      </c>
      <c r="M16" s="155" t="s">
        <v>200</v>
      </c>
      <c r="N16" s="152" t="s">
        <v>295</v>
      </c>
      <c r="O16" s="152" t="s">
        <v>189</v>
      </c>
      <c r="P16" s="152"/>
      <c r="Q16" s="281" t="s">
        <v>293</v>
      </c>
      <c r="R16" s="282"/>
      <c r="S16" s="283"/>
      <c r="T16" s="245">
        <v>0</v>
      </c>
      <c r="U16" s="246">
        <v>0</v>
      </c>
      <c r="V16" s="92">
        <f t="shared" ref="V16" si="3">T16+U16</f>
        <v>0</v>
      </c>
    </row>
    <row r="17" spans="1:22" s="100" customFormat="1" ht="51" customHeight="1" x14ac:dyDescent="0.25">
      <c r="A17" s="148">
        <v>0</v>
      </c>
      <c r="B17" s="149" t="s">
        <v>296</v>
      </c>
      <c r="C17" s="150" t="s">
        <v>99</v>
      </c>
      <c r="D17" s="157" t="s">
        <v>202</v>
      </c>
      <c r="E17" s="152" t="s">
        <v>183</v>
      </c>
      <c r="F17" s="152">
        <v>16</v>
      </c>
      <c r="G17" s="153" t="s">
        <v>297</v>
      </c>
      <c r="H17" s="152" t="s">
        <v>183</v>
      </c>
      <c r="I17" s="154" t="s">
        <v>276</v>
      </c>
      <c r="J17" s="152" t="s">
        <v>186</v>
      </c>
      <c r="K17" s="156" t="s">
        <v>199</v>
      </c>
      <c r="L17" s="155" t="s">
        <v>264</v>
      </c>
      <c r="M17" s="155" t="s">
        <v>200</v>
      </c>
      <c r="N17" s="152" t="s">
        <v>298</v>
      </c>
      <c r="O17" s="152" t="s">
        <v>189</v>
      </c>
      <c r="P17" s="152"/>
      <c r="Q17" s="281" t="s">
        <v>299</v>
      </c>
      <c r="R17" s="282"/>
      <c r="S17" s="283"/>
      <c r="T17" s="245">
        <v>0</v>
      </c>
      <c r="U17" s="246">
        <v>0</v>
      </c>
      <c r="V17" s="92">
        <f t="shared" ref="V17" si="4">T17+U17</f>
        <v>0</v>
      </c>
    </row>
    <row r="18" spans="1:22" s="100" customFormat="1" ht="51" customHeight="1" x14ac:dyDescent="0.25">
      <c r="A18" s="148">
        <v>0</v>
      </c>
      <c r="B18" s="149" t="s">
        <v>300</v>
      </c>
      <c r="C18" s="150" t="s">
        <v>301</v>
      </c>
      <c r="D18" s="157" t="s">
        <v>23</v>
      </c>
      <c r="E18" s="152" t="s">
        <v>107</v>
      </c>
      <c r="F18" s="152">
        <v>16</v>
      </c>
      <c r="G18" s="153" t="s">
        <v>302</v>
      </c>
      <c r="H18" s="152" t="s">
        <v>303</v>
      </c>
      <c r="I18" s="154" t="s">
        <v>262</v>
      </c>
      <c r="J18" s="152" t="s">
        <v>304</v>
      </c>
      <c r="K18" s="156" t="s">
        <v>250</v>
      </c>
      <c r="L18" s="155" t="s">
        <v>264</v>
      </c>
      <c r="M18" s="155" t="s">
        <v>251</v>
      </c>
      <c r="N18" s="152" t="s">
        <v>305</v>
      </c>
      <c r="O18" s="152" t="s">
        <v>189</v>
      </c>
      <c r="P18" s="152"/>
      <c r="Q18" s="281" t="s">
        <v>306</v>
      </c>
      <c r="R18" s="282"/>
      <c r="S18" s="283"/>
      <c r="T18" s="99" t="s">
        <v>23</v>
      </c>
      <c r="U18" s="246">
        <v>0</v>
      </c>
      <c r="V18" s="92">
        <f t="shared" ref="V18" si="5">U18</f>
        <v>0</v>
      </c>
    </row>
    <row r="19" spans="1:22" s="25" customFormat="1" ht="22.5" customHeight="1" x14ac:dyDescent="0.25">
      <c r="A19" s="148"/>
      <c r="B19" s="149"/>
      <c r="C19" s="150"/>
      <c r="D19" s="151"/>
      <c r="E19" s="9"/>
      <c r="F19" s="152"/>
      <c r="G19" s="153"/>
      <c r="H19" s="152"/>
      <c r="I19" s="154"/>
      <c r="J19" s="152"/>
      <c r="K19" s="145"/>
      <c r="L19" s="155"/>
      <c r="M19" s="155"/>
      <c r="N19" s="152"/>
      <c r="O19" s="9"/>
      <c r="P19" s="152"/>
      <c r="Q19" s="274" t="s">
        <v>24</v>
      </c>
      <c r="R19" s="275"/>
      <c r="S19" s="276"/>
      <c r="T19" s="76">
        <f>SUM(T3:T18)</f>
        <v>0</v>
      </c>
      <c r="U19" s="77">
        <f>SUM(U3:U18)</f>
        <v>0</v>
      </c>
      <c r="V19" s="80">
        <f>SUM(V3:V18)</f>
        <v>0</v>
      </c>
    </row>
    <row r="20" spans="1:22" s="25" customFormat="1" ht="22.5" customHeight="1" x14ac:dyDescent="0.25">
      <c r="A20" s="148"/>
      <c r="B20" s="149"/>
      <c r="C20" s="150"/>
      <c r="D20" s="151"/>
      <c r="E20" s="9"/>
      <c r="F20" s="152"/>
      <c r="G20" s="153"/>
      <c r="H20" s="152"/>
      <c r="I20" s="154"/>
      <c r="J20" s="152"/>
      <c r="K20" s="145"/>
      <c r="L20" s="155"/>
      <c r="M20" s="155"/>
      <c r="N20" s="152"/>
      <c r="O20" s="9"/>
      <c r="P20" s="152"/>
      <c r="Q20" s="284"/>
      <c r="R20" s="285"/>
      <c r="S20" s="286"/>
      <c r="T20" s="99"/>
      <c r="U20" s="92"/>
      <c r="V20" s="92"/>
    </row>
    <row r="21" spans="1:22" s="25" customFormat="1" ht="22.5" customHeight="1" x14ac:dyDescent="0.25">
      <c r="A21" s="148"/>
      <c r="B21" s="149"/>
      <c r="C21" s="150"/>
      <c r="D21" s="151"/>
      <c r="E21" s="9"/>
      <c r="F21" s="152"/>
      <c r="G21" s="153"/>
      <c r="H21" s="152"/>
      <c r="I21" s="154"/>
      <c r="J21" s="152"/>
      <c r="K21" s="145"/>
      <c r="L21" s="155"/>
      <c r="M21" s="155"/>
      <c r="N21" s="152"/>
      <c r="O21" s="9"/>
      <c r="P21" s="152"/>
      <c r="Q21" s="284"/>
      <c r="R21" s="285"/>
      <c r="S21" s="286"/>
      <c r="T21" s="99"/>
      <c r="U21" s="92"/>
      <c r="V21" s="92"/>
    </row>
    <row r="22" spans="1:22" s="25" customFormat="1" ht="22.5" customHeight="1" x14ac:dyDescent="0.25">
      <c r="A22" s="148"/>
      <c r="B22" s="149"/>
      <c r="C22" s="150"/>
      <c r="D22" s="151"/>
      <c r="E22" s="9"/>
      <c r="F22" s="152"/>
      <c r="G22" s="153"/>
      <c r="H22" s="152"/>
      <c r="I22" s="154"/>
      <c r="J22" s="152"/>
      <c r="K22" s="145"/>
      <c r="L22" s="155"/>
      <c r="M22" s="155"/>
      <c r="N22" s="152"/>
      <c r="O22" s="9"/>
      <c r="P22" s="152"/>
      <c r="Q22" s="284"/>
      <c r="R22" s="285"/>
      <c r="S22" s="286"/>
      <c r="T22" s="99"/>
      <c r="U22" s="92"/>
      <c r="V22" s="92"/>
    </row>
    <row r="23" spans="1:22" s="25" customFormat="1" ht="22.5" customHeight="1" x14ac:dyDescent="0.25">
      <c r="A23" s="148"/>
      <c r="B23" s="149"/>
      <c r="C23" s="150"/>
      <c r="D23" s="151"/>
      <c r="E23" s="9"/>
      <c r="F23" s="152"/>
      <c r="G23" s="153"/>
      <c r="H23" s="152"/>
      <c r="I23" s="154"/>
      <c r="J23" s="152"/>
      <c r="K23" s="145"/>
      <c r="L23" s="155"/>
      <c r="M23" s="155"/>
      <c r="N23" s="152"/>
      <c r="O23" s="9"/>
      <c r="P23" s="152"/>
      <c r="Q23" s="284"/>
      <c r="R23" s="285"/>
      <c r="S23" s="286"/>
      <c r="T23" s="99"/>
      <c r="U23" s="92"/>
      <c r="V23" s="92"/>
    </row>
    <row r="24" spans="1:22" s="25" customFormat="1" ht="22.5" customHeight="1" x14ac:dyDescent="0.25">
      <c r="A24" s="148"/>
      <c r="B24" s="149"/>
      <c r="C24" s="150"/>
      <c r="D24" s="151"/>
      <c r="E24" s="9"/>
      <c r="F24" s="152"/>
      <c r="G24" s="153"/>
      <c r="H24" s="152"/>
      <c r="I24" s="154"/>
      <c r="J24" s="152"/>
      <c r="K24" s="145"/>
      <c r="L24" s="155"/>
      <c r="M24" s="155"/>
      <c r="N24" s="152"/>
      <c r="O24" s="9"/>
      <c r="P24" s="152"/>
      <c r="Q24" s="284"/>
      <c r="R24" s="285"/>
      <c r="S24" s="286"/>
      <c r="T24" s="99"/>
      <c r="U24" s="92"/>
      <c r="V24" s="92"/>
    </row>
    <row r="25" spans="1:22" s="25" customFormat="1" ht="22.5" customHeight="1" x14ac:dyDescent="0.25">
      <c r="A25" s="148"/>
      <c r="B25" s="149"/>
      <c r="C25" s="150"/>
      <c r="D25" s="151"/>
      <c r="E25" s="9"/>
      <c r="F25" s="152"/>
      <c r="G25" s="153"/>
      <c r="H25" s="152"/>
      <c r="I25" s="154"/>
      <c r="J25" s="152"/>
      <c r="K25" s="145"/>
      <c r="L25" s="155"/>
      <c r="M25" s="155"/>
      <c r="N25" s="152"/>
      <c r="O25" s="9"/>
      <c r="P25" s="152"/>
      <c r="Q25" s="284"/>
      <c r="R25" s="285"/>
      <c r="S25" s="286"/>
      <c r="T25" s="99"/>
      <c r="U25" s="92"/>
      <c r="V25" s="92"/>
    </row>
    <row r="26" spans="1:22" s="25" customFormat="1" ht="22.5" customHeight="1" x14ac:dyDescent="0.25">
      <c r="A26" s="148"/>
      <c r="B26" s="149"/>
      <c r="C26" s="150"/>
      <c r="D26" s="151"/>
      <c r="E26" s="9"/>
      <c r="F26" s="152"/>
      <c r="G26" s="153"/>
      <c r="H26" s="152"/>
      <c r="I26" s="154"/>
      <c r="J26" s="152"/>
      <c r="K26" s="145"/>
      <c r="L26" s="155"/>
      <c r="M26" s="155"/>
      <c r="N26" s="152"/>
      <c r="O26" s="9"/>
      <c r="P26" s="152"/>
      <c r="Q26" s="284"/>
      <c r="R26" s="285"/>
      <c r="S26" s="286"/>
      <c r="T26" s="99"/>
      <c r="U26" s="92"/>
      <c r="V26" s="92"/>
    </row>
    <row r="27" spans="1:22" s="25" customFormat="1" ht="22.5" customHeight="1" x14ac:dyDescent="0.25">
      <c r="A27" s="148"/>
      <c r="B27" s="149"/>
      <c r="C27" s="150"/>
      <c r="D27" s="151"/>
      <c r="E27" s="9"/>
      <c r="F27" s="152"/>
      <c r="G27" s="153"/>
      <c r="H27" s="152"/>
      <c r="I27" s="154"/>
      <c r="J27" s="152"/>
      <c r="K27" s="145"/>
      <c r="L27" s="155"/>
      <c r="M27" s="155"/>
      <c r="N27" s="152"/>
      <c r="O27" s="9"/>
      <c r="P27" s="152"/>
      <c r="Q27" s="284"/>
      <c r="R27" s="285"/>
      <c r="S27" s="286"/>
      <c r="T27" s="99"/>
      <c r="U27" s="92"/>
      <c r="V27" s="92"/>
    </row>
    <row r="28" spans="1:22" s="25" customFormat="1" ht="22.5" customHeight="1" x14ac:dyDescent="0.25">
      <c r="A28" s="148"/>
      <c r="B28" s="149"/>
      <c r="C28" s="150"/>
      <c r="D28" s="151"/>
      <c r="E28" s="9"/>
      <c r="F28" s="152"/>
      <c r="G28" s="153"/>
      <c r="H28" s="152"/>
      <c r="I28" s="154"/>
      <c r="J28" s="152"/>
      <c r="K28" s="145"/>
      <c r="L28" s="155"/>
      <c r="M28" s="155"/>
      <c r="N28" s="152"/>
      <c r="O28" s="9"/>
      <c r="P28" s="152"/>
      <c r="Q28" s="284"/>
      <c r="R28" s="285"/>
      <c r="S28" s="286"/>
      <c r="T28" s="99"/>
      <c r="U28" s="92"/>
      <c r="V28" s="92"/>
    </row>
    <row r="29" spans="1:22" s="25" customFormat="1" ht="22.5" customHeight="1" x14ac:dyDescent="0.25">
      <c r="A29" s="148"/>
      <c r="B29" s="149"/>
      <c r="C29" s="150"/>
      <c r="D29" s="151"/>
      <c r="E29" s="9"/>
      <c r="F29" s="152"/>
      <c r="G29" s="153"/>
      <c r="H29" s="152"/>
      <c r="I29" s="154"/>
      <c r="J29" s="152"/>
      <c r="K29" s="145"/>
      <c r="L29" s="155"/>
      <c r="M29" s="155"/>
      <c r="N29" s="152"/>
      <c r="O29" s="9"/>
      <c r="P29" s="152"/>
      <c r="Q29" s="284"/>
      <c r="R29" s="285"/>
      <c r="S29" s="286"/>
      <c r="T29" s="99"/>
      <c r="U29" s="92"/>
      <c r="V29" s="92"/>
    </row>
    <row r="30" spans="1:22" s="25" customFormat="1" ht="22.5" customHeight="1" x14ac:dyDescent="0.25">
      <c r="A30" s="148"/>
      <c r="B30" s="149"/>
      <c r="C30" s="150"/>
      <c r="D30" s="151"/>
      <c r="E30" s="9"/>
      <c r="F30" s="152"/>
      <c r="G30" s="153"/>
      <c r="H30" s="152"/>
      <c r="I30" s="154"/>
      <c r="J30" s="152"/>
      <c r="K30" s="145"/>
      <c r="L30" s="155"/>
      <c r="M30" s="155"/>
      <c r="N30" s="152"/>
      <c r="O30" s="9"/>
      <c r="P30" s="152"/>
      <c r="Q30" s="284"/>
      <c r="R30" s="285"/>
      <c r="S30" s="286"/>
      <c r="T30" s="99"/>
      <c r="U30" s="92"/>
      <c r="V30" s="92"/>
    </row>
    <row r="31" spans="1:22" s="28" customFormat="1" ht="19.5" customHeight="1" x14ac:dyDescent="0.25">
      <c r="A31" s="26"/>
      <c r="B31" s="27"/>
      <c r="C31" s="27"/>
      <c r="D31" s="29"/>
      <c r="E31" s="9"/>
      <c r="F31" s="9"/>
      <c r="G31" s="10"/>
      <c r="H31" s="10"/>
      <c r="I31" s="10"/>
      <c r="J31" s="9"/>
      <c r="K31" s="10"/>
      <c r="L31" s="9"/>
      <c r="M31" s="11"/>
      <c r="N31" s="9"/>
      <c r="O31" s="9"/>
      <c r="P31" s="9"/>
      <c r="Q31" s="91"/>
      <c r="R31" s="89"/>
      <c r="S31" s="90"/>
      <c r="T31" s="21"/>
      <c r="U31" s="13"/>
      <c r="V31" s="13"/>
    </row>
    <row r="32" spans="1:22" s="28" customFormat="1" ht="19.5" customHeight="1" x14ac:dyDescent="0.25">
      <c r="A32" s="26"/>
      <c r="B32" s="27"/>
      <c r="C32" s="27"/>
      <c r="D32" s="29"/>
      <c r="E32" s="9"/>
      <c r="F32" s="9"/>
      <c r="G32" s="10"/>
      <c r="H32" s="10"/>
      <c r="I32" s="10"/>
      <c r="J32" s="9"/>
      <c r="K32" s="10"/>
      <c r="L32" s="9"/>
      <c r="M32" s="11"/>
      <c r="N32" s="9"/>
      <c r="O32" s="9"/>
      <c r="P32" s="9"/>
      <c r="Q32" s="91"/>
      <c r="R32" s="89"/>
      <c r="S32" s="90"/>
      <c r="T32" s="21"/>
      <c r="U32" s="13"/>
      <c r="V32" s="13"/>
    </row>
    <row r="33" spans="1:22" s="28" customFormat="1" ht="19.5" customHeight="1" x14ac:dyDescent="0.25">
      <c r="A33" s="26"/>
      <c r="B33" s="27"/>
      <c r="C33" s="27"/>
      <c r="D33" s="29"/>
      <c r="E33" s="9"/>
      <c r="F33" s="9"/>
      <c r="G33" s="10"/>
      <c r="H33" s="10"/>
      <c r="I33" s="10"/>
      <c r="J33" s="9"/>
      <c r="K33" s="10"/>
      <c r="L33" s="9"/>
      <c r="M33" s="11"/>
      <c r="N33" s="9"/>
      <c r="O33" s="9"/>
      <c r="P33" s="9"/>
      <c r="Q33" s="91"/>
      <c r="R33" s="89"/>
      <c r="S33" s="90"/>
      <c r="T33" s="21"/>
      <c r="U33" s="13"/>
      <c r="V33" s="13"/>
    </row>
    <row r="34" spans="1:22" s="28" customFormat="1" ht="19.5" customHeight="1" x14ac:dyDescent="0.25">
      <c r="A34" s="26"/>
      <c r="B34" s="27"/>
      <c r="C34" s="27"/>
      <c r="D34" s="29"/>
      <c r="E34" s="9"/>
      <c r="F34" s="9"/>
      <c r="G34" s="10"/>
      <c r="H34" s="10"/>
      <c r="I34" s="10"/>
      <c r="J34" s="9"/>
      <c r="K34" s="10"/>
      <c r="L34" s="9"/>
      <c r="M34" s="11"/>
      <c r="N34" s="9"/>
      <c r="O34" s="9"/>
      <c r="P34" s="9"/>
      <c r="Q34" s="91"/>
      <c r="R34" s="89"/>
      <c r="S34" s="90"/>
      <c r="T34" s="21"/>
      <c r="U34" s="13"/>
      <c r="V34" s="13"/>
    </row>
    <row r="35" spans="1:22" s="28" customFormat="1" ht="19.5" customHeight="1" x14ac:dyDescent="0.25">
      <c r="A35" s="26"/>
      <c r="B35" s="27"/>
      <c r="C35" s="27"/>
      <c r="D35" s="29"/>
      <c r="E35" s="9"/>
      <c r="F35" s="9"/>
      <c r="G35" s="10"/>
      <c r="H35" s="10"/>
      <c r="I35" s="10"/>
      <c r="J35" s="9"/>
      <c r="K35" s="10"/>
      <c r="L35" s="9"/>
      <c r="M35" s="11"/>
      <c r="N35" s="9"/>
      <c r="O35" s="9"/>
      <c r="P35" s="9"/>
      <c r="Q35" s="91"/>
      <c r="R35" s="89"/>
      <c r="S35" s="90"/>
      <c r="T35" s="21"/>
      <c r="U35" s="13"/>
      <c r="V35" s="13"/>
    </row>
    <row r="36" spans="1:22" s="28" customFormat="1" ht="19.5" customHeight="1" x14ac:dyDescent="0.25">
      <c r="A36" s="26"/>
      <c r="B36" s="27"/>
      <c r="C36" s="27"/>
      <c r="D36" s="29"/>
      <c r="E36" s="9"/>
      <c r="F36" s="9"/>
      <c r="G36" s="10"/>
      <c r="H36" s="10"/>
      <c r="I36" s="10"/>
      <c r="J36" s="9"/>
      <c r="K36" s="10"/>
      <c r="L36" s="9"/>
      <c r="M36" s="11"/>
      <c r="N36" s="9"/>
      <c r="O36" s="9"/>
      <c r="P36" s="9"/>
      <c r="Q36" s="91"/>
      <c r="R36" s="89"/>
      <c r="S36" s="90"/>
      <c r="T36" s="21"/>
      <c r="U36" s="13"/>
      <c r="V36" s="13"/>
    </row>
    <row r="37" spans="1:22" s="28" customFormat="1" ht="19.5" customHeight="1" x14ac:dyDescent="0.25">
      <c r="A37" s="26"/>
      <c r="B37" s="27"/>
      <c r="C37" s="27"/>
      <c r="D37" s="29"/>
      <c r="E37" s="9"/>
      <c r="F37" s="9"/>
      <c r="G37" s="10"/>
      <c r="H37" s="10"/>
      <c r="I37" s="10"/>
      <c r="J37" s="9"/>
      <c r="K37" s="10"/>
      <c r="L37" s="9"/>
      <c r="M37" s="11"/>
      <c r="N37" s="9"/>
      <c r="O37" s="9"/>
      <c r="P37" s="9"/>
      <c r="Q37" s="91"/>
      <c r="R37" s="89"/>
      <c r="S37" s="90"/>
      <c r="T37" s="21"/>
      <c r="U37" s="13"/>
      <c r="V37" s="13"/>
    </row>
    <row r="38" spans="1:22" s="28" customFormat="1" ht="19.5" customHeight="1" x14ac:dyDescent="0.25">
      <c r="A38" s="26"/>
      <c r="B38" s="27"/>
      <c r="C38" s="27"/>
      <c r="D38" s="29"/>
      <c r="E38" s="9"/>
      <c r="F38" s="9"/>
      <c r="G38" s="10"/>
      <c r="H38" s="10"/>
      <c r="I38" s="10"/>
      <c r="J38" s="9"/>
      <c r="K38" s="10"/>
      <c r="L38" s="9"/>
      <c r="M38" s="11"/>
      <c r="N38" s="9"/>
      <c r="O38" s="9"/>
      <c r="P38" s="9"/>
      <c r="Q38" s="91"/>
      <c r="R38" s="89"/>
      <c r="S38" s="90"/>
      <c r="T38" s="21"/>
      <c r="U38" s="13"/>
      <c r="V38" s="13"/>
    </row>
    <row r="39" spans="1:22" s="28" customFormat="1" ht="19.5" customHeight="1" x14ac:dyDescent="0.25">
      <c r="A39" s="26"/>
      <c r="B39" s="27"/>
      <c r="C39" s="27"/>
      <c r="D39" s="29"/>
      <c r="E39" s="9"/>
      <c r="F39" s="9"/>
      <c r="G39" s="10"/>
      <c r="H39" s="10"/>
      <c r="I39" s="10"/>
      <c r="J39" s="9"/>
      <c r="K39" s="10"/>
      <c r="L39" s="9"/>
      <c r="M39" s="11"/>
      <c r="N39" s="9"/>
      <c r="O39" s="9"/>
      <c r="P39" s="9"/>
      <c r="Q39" s="91"/>
      <c r="R39" s="89"/>
      <c r="S39" s="90"/>
      <c r="T39" s="21"/>
      <c r="U39" s="13"/>
      <c r="V39" s="13"/>
    </row>
    <row r="40" spans="1:22" s="28" customFormat="1" ht="19.5" customHeight="1" x14ac:dyDescent="0.25">
      <c r="A40" s="26"/>
      <c r="B40" s="27"/>
      <c r="C40" s="27"/>
      <c r="D40" s="29"/>
      <c r="E40" s="9"/>
      <c r="F40" s="9"/>
      <c r="G40" s="10"/>
      <c r="H40" s="10"/>
      <c r="I40" s="10"/>
      <c r="J40" s="9"/>
      <c r="K40" s="10"/>
      <c r="L40" s="9"/>
      <c r="M40" s="11"/>
      <c r="N40" s="9"/>
      <c r="O40" s="9"/>
      <c r="P40" s="9"/>
      <c r="Q40" s="91"/>
      <c r="R40" s="89"/>
      <c r="S40" s="90"/>
      <c r="T40" s="21"/>
      <c r="U40" s="13"/>
      <c r="V40" s="13"/>
    </row>
    <row r="41" spans="1:22" s="28" customFormat="1" ht="19.5" customHeight="1" x14ac:dyDescent="0.25">
      <c r="A41" s="26"/>
      <c r="B41" s="27"/>
      <c r="C41" s="27"/>
      <c r="D41" s="29"/>
      <c r="E41" s="9"/>
      <c r="F41" s="9"/>
      <c r="G41" s="10"/>
      <c r="H41" s="10"/>
      <c r="I41" s="10"/>
      <c r="J41" s="9"/>
      <c r="K41" s="10"/>
      <c r="L41" s="9"/>
      <c r="M41" s="11"/>
      <c r="N41" s="9"/>
      <c r="O41" s="9"/>
      <c r="P41" s="9"/>
      <c r="Q41" s="91"/>
      <c r="R41" s="89"/>
      <c r="S41" s="90"/>
      <c r="T41" s="21"/>
      <c r="U41" s="13"/>
      <c r="V41" s="13"/>
    </row>
    <row r="42" spans="1:22" s="28" customFormat="1" ht="19.5" customHeight="1" x14ac:dyDescent="0.25">
      <c r="A42" s="26"/>
      <c r="B42" s="27"/>
      <c r="C42" s="27"/>
      <c r="D42" s="29"/>
      <c r="E42" s="9"/>
      <c r="F42" s="9"/>
      <c r="G42" s="10"/>
      <c r="H42" s="10"/>
      <c r="I42" s="10"/>
      <c r="J42" s="9"/>
      <c r="K42" s="10"/>
      <c r="L42" s="9"/>
      <c r="M42" s="11"/>
      <c r="N42" s="9"/>
      <c r="O42" s="9"/>
      <c r="P42" s="9"/>
      <c r="Q42" s="91"/>
      <c r="R42" s="89"/>
      <c r="S42" s="90"/>
      <c r="T42" s="21"/>
      <c r="U42" s="13"/>
      <c r="V42" s="13"/>
    </row>
    <row r="43" spans="1:22" s="28" customFormat="1" ht="19.5" customHeight="1" x14ac:dyDescent="0.25">
      <c r="A43" s="26"/>
      <c r="B43" s="27"/>
      <c r="C43" s="27"/>
      <c r="D43" s="29"/>
      <c r="E43" s="9"/>
      <c r="F43" s="9"/>
      <c r="G43" s="10"/>
      <c r="H43" s="10"/>
      <c r="I43" s="10"/>
      <c r="J43" s="9"/>
      <c r="K43" s="10"/>
      <c r="L43" s="9"/>
      <c r="M43" s="11"/>
      <c r="N43" s="9"/>
      <c r="O43" s="9"/>
      <c r="P43" s="9"/>
      <c r="Q43" s="91"/>
      <c r="R43" s="89"/>
      <c r="S43" s="90"/>
      <c r="T43" s="21"/>
      <c r="U43" s="13"/>
      <c r="V43" s="13"/>
    </row>
    <row r="44" spans="1:22" s="28" customFormat="1" ht="19.5" customHeight="1" x14ac:dyDescent="0.25">
      <c r="A44" s="26"/>
      <c r="B44" s="27"/>
      <c r="C44" s="27"/>
      <c r="D44" s="29"/>
      <c r="E44" s="9"/>
      <c r="F44" s="9"/>
      <c r="G44" s="10"/>
      <c r="H44" s="10"/>
      <c r="I44" s="10"/>
      <c r="J44" s="9"/>
      <c r="K44" s="10"/>
      <c r="L44" s="9"/>
      <c r="M44" s="11"/>
      <c r="N44" s="9"/>
      <c r="O44" s="9"/>
      <c r="P44" s="9"/>
      <c r="Q44" s="91"/>
      <c r="R44" s="89"/>
      <c r="S44" s="90"/>
      <c r="T44" s="21"/>
      <c r="U44" s="13"/>
      <c r="V44" s="13"/>
    </row>
    <row r="45" spans="1:22" s="28" customFormat="1" ht="19.5" customHeight="1" x14ac:dyDescent="0.25">
      <c r="A45" s="26"/>
      <c r="B45" s="27"/>
      <c r="C45" s="27"/>
      <c r="D45" s="29"/>
      <c r="E45" s="9"/>
      <c r="F45" s="9"/>
      <c r="G45" s="10"/>
      <c r="H45" s="10"/>
      <c r="I45" s="10"/>
      <c r="J45" s="9"/>
      <c r="K45" s="10"/>
      <c r="L45" s="9"/>
      <c r="M45" s="11"/>
      <c r="N45" s="9"/>
      <c r="O45" s="9"/>
      <c r="P45" s="9"/>
      <c r="Q45" s="91"/>
      <c r="R45" s="89"/>
      <c r="S45" s="90"/>
      <c r="T45" s="21"/>
      <c r="U45" s="13"/>
      <c r="V45" s="13"/>
    </row>
    <row r="46" spans="1:22" s="28" customFormat="1" ht="19.5" customHeight="1" x14ac:dyDescent="0.25">
      <c r="A46" s="26"/>
      <c r="B46" s="27"/>
      <c r="C46" s="27"/>
      <c r="D46" s="29"/>
      <c r="E46" s="9"/>
      <c r="F46" s="9"/>
      <c r="G46" s="10"/>
      <c r="H46" s="10"/>
      <c r="I46" s="10"/>
      <c r="J46" s="9"/>
      <c r="K46" s="10"/>
      <c r="L46" s="9"/>
      <c r="M46" s="11"/>
      <c r="N46" s="9"/>
      <c r="O46" s="9"/>
      <c r="P46" s="9"/>
      <c r="Q46" s="91"/>
      <c r="R46" s="89"/>
      <c r="S46" s="90"/>
      <c r="T46" s="21"/>
      <c r="U46" s="13"/>
      <c r="V46" s="13"/>
    </row>
    <row r="47" spans="1:22" s="28" customFormat="1" ht="19.5" customHeight="1" x14ac:dyDescent="0.25">
      <c r="A47" s="26"/>
      <c r="B47" s="27"/>
      <c r="C47" s="27"/>
      <c r="D47" s="29"/>
      <c r="E47" s="9"/>
      <c r="F47" s="9"/>
      <c r="G47" s="10"/>
      <c r="H47" s="10"/>
      <c r="I47" s="10"/>
      <c r="J47" s="9"/>
      <c r="K47" s="10"/>
      <c r="L47" s="9"/>
      <c r="M47" s="11"/>
      <c r="N47" s="9"/>
      <c r="O47" s="9"/>
      <c r="P47" s="9"/>
      <c r="Q47" s="91"/>
      <c r="R47" s="89"/>
      <c r="S47" s="90"/>
      <c r="T47" s="21"/>
      <c r="U47" s="13"/>
      <c r="V47" s="13"/>
    </row>
    <row r="48" spans="1:22" s="28" customFormat="1" ht="19.5" customHeight="1" x14ac:dyDescent="0.25">
      <c r="A48" s="26"/>
      <c r="B48" s="27"/>
      <c r="C48" s="27"/>
      <c r="D48" s="29"/>
      <c r="E48" s="9"/>
      <c r="F48" s="9"/>
      <c r="G48" s="10"/>
      <c r="H48" s="10"/>
      <c r="I48" s="10"/>
      <c r="J48" s="9"/>
      <c r="K48" s="10"/>
      <c r="L48" s="9"/>
      <c r="M48" s="11"/>
      <c r="N48" s="9"/>
      <c r="O48" s="9"/>
      <c r="P48" s="9"/>
      <c r="Q48" s="91"/>
      <c r="R48" s="89"/>
      <c r="S48" s="90"/>
      <c r="T48" s="21"/>
      <c r="U48" s="13"/>
      <c r="V48" s="13"/>
    </row>
    <row r="49" spans="1:22" s="28" customFormat="1" ht="19.5" customHeight="1" x14ac:dyDescent="0.25">
      <c r="A49" s="26"/>
      <c r="B49" s="27"/>
      <c r="C49" s="27"/>
      <c r="D49" s="29"/>
      <c r="E49" s="9"/>
      <c r="F49" s="9"/>
      <c r="G49" s="10"/>
      <c r="H49" s="10"/>
      <c r="I49" s="10"/>
      <c r="J49" s="9"/>
      <c r="K49" s="10"/>
      <c r="L49" s="9"/>
      <c r="M49" s="11"/>
      <c r="N49" s="9"/>
      <c r="O49" s="9"/>
      <c r="P49" s="9"/>
      <c r="Q49" s="91"/>
      <c r="R49" s="89"/>
      <c r="S49" s="90"/>
      <c r="T49" s="21"/>
      <c r="U49" s="13"/>
      <c r="V49" s="13"/>
    </row>
    <row r="50" spans="1:22" s="28" customFormat="1" ht="19.5" customHeight="1" x14ac:dyDescent="0.25">
      <c r="A50" s="26"/>
      <c r="B50" s="27"/>
      <c r="C50" s="27"/>
      <c r="D50" s="29"/>
      <c r="E50" s="9"/>
      <c r="F50" s="9"/>
      <c r="G50" s="10"/>
      <c r="H50" s="10"/>
      <c r="I50" s="10"/>
      <c r="J50" s="9"/>
      <c r="K50" s="10"/>
      <c r="L50" s="9"/>
      <c r="M50" s="11"/>
      <c r="N50" s="9"/>
      <c r="O50" s="9"/>
      <c r="P50" s="9"/>
      <c r="Q50" s="91"/>
      <c r="R50" s="89"/>
      <c r="S50" s="90"/>
      <c r="T50" s="21"/>
      <c r="U50" s="13"/>
      <c r="V50" s="13"/>
    </row>
    <row r="51" spans="1:22" s="28" customFormat="1" ht="19.5" customHeight="1" x14ac:dyDescent="0.25">
      <c r="A51" s="26"/>
      <c r="B51" s="27"/>
      <c r="C51" s="27"/>
      <c r="D51" s="29"/>
      <c r="E51" s="9"/>
      <c r="F51" s="9"/>
      <c r="G51" s="10"/>
      <c r="H51" s="10"/>
      <c r="I51" s="10"/>
      <c r="J51" s="9"/>
      <c r="K51" s="10"/>
      <c r="L51" s="9"/>
      <c r="M51" s="11"/>
      <c r="N51" s="9"/>
      <c r="O51" s="9"/>
      <c r="P51" s="9"/>
      <c r="Q51" s="91"/>
      <c r="R51" s="89"/>
      <c r="S51" s="90"/>
      <c r="T51" s="21"/>
      <c r="U51" s="13"/>
      <c r="V51" s="13"/>
    </row>
    <row r="52" spans="1:22" s="28" customFormat="1" ht="19.5" customHeight="1" x14ac:dyDescent="0.25">
      <c r="A52" s="26"/>
      <c r="B52" s="27"/>
      <c r="C52" s="27"/>
      <c r="D52" s="29"/>
      <c r="E52" s="9"/>
      <c r="F52" s="9"/>
      <c r="G52" s="10"/>
      <c r="H52" s="10"/>
      <c r="I52" s="10"/>
      <c r="J52" s="9"/>
      <c r="K52" s="10"/>
      <c r="L52" s="9"/>
      <c r="M52" s="11"/>
      <c r="N52" s="9"/>
      <c r="O52" s="9"/>
      <c r="P52" s="9"/>
      <c r="Q52" s="91"/>
      <c r="R52" s="89"/>
      <c r="S52" s="90"/>
      <c r="T52" s="21"/>
      <c r="U52" s="13"/>
      <c r="V52" s="13"/>
    </row>
    <row r="53" spans="1:22" s="28" customFormat="1" ht="19.5" customHeight="1" x14ac:dyDescent="0.25">
      <c r="A53" s="26"/>
      <c r="B53" s="27"/>
      <c r="C53" s="27"/>
      <c r="D53" s="29"/>
      <c r="E53" s="9"/>
      <c r="F53" s="9"/>
      <c r="G53" s="10"/>
      <c r="H53" s="10"/>
      <c r="I53" s="10"/>
      <c r="J53" s="9"/>
      <c r="K53" s="10"/>
      <c r="L53" s="9"/>
      <c r="M53" s="11"/>
      <c r="N53" s="9"/>
      <c r="O53" s="9"/>
      <c r="P53" s="9"/>
      <c r="Q53" s="91"/>
      <c r="R53" s="89"/>
      <c r="S53" s="90"/>
      <c r="T53" s="21"/>
      <c r="U53" s="13"/>
      <c r="V53" s="13"/>
    </row>
    <row r="54" spans="1:22" s="28" customFormat="1" ht="19.5" customHeight="1" x14ac:dyDescent="0.25">
      <c r="A54" s="26"/>
      <c r="B54" s="27"/>
      <c r="C54" s="27"/>
      <c r="D54" s="29"/>
      <c r="E54" s="9"/>
      <c r="F54" s="9"/>
      <c r="G54" s="10"/>
      <c r="H54" s="10"/>
      <c r="I54" s="10"/>
      <c r="J54" s="9"/>
      <c r="K54" s="10"/>
      <c r="L54" s="9"/>
      <c r="M54" s="11"/>
      <c r="N54" s="9"/>
      <c r="O54" s="9"/>
      <c r="P54" s="9"/>
      <c r="Q54" s="91"/>
      <c r="R54" s="89"/>
      <c r="S54" s="90"/>
      <c r="T54" s="21"/>
      <c r="U54" s="13"/>
      <c r="V54" s="13"/>
    </row>
    <row r="55" spans="1:22" s="28" customFormat="1" ht="19.5" customHeight="1" x14ac:dyDescent="0.25">
      <c r="A55" s="26"/>
      <c r="B55" s="27"/>
      <c r="C55" s="27"/>
      <c r="D55" s="29"/>
      <c r="E55" s="9"/>
      <c r="F55" s="9"/>
      <c r="G55" s="10"/>
      <c r="H55" s="10"/>
      <c r="I55" s="10"/>
      <c r="J55" s="9"/>
      <c r="K55" s="10"/>
      <c r="L55" s="9"/>
      <c r="M55" s="11"/>
      <c r="N55" s="9"/>
      <c r="O55" s="9"/>
      <c r="P55" s="9"/>
      <c r="Q55" s="91"/>
      <c r="R55" s="89"/>
      <c r="S55" s="90"/>
      <c r="T55" s="21"/>
      <c r="U55" s="13"/>
      <c r="V55" s="13"/>
    </row>
    <row r="56" spans="1:22" s="18" customFormat="1" x14ac:dyDescent="0.2">
      <c r="A56" s="1"/>
      <c r="B56" s="1"/>
      <c r="C56" s="1"/>
      <c r="D56" s="1"/>
      <c r="E56" s="1"/>
      <c r="F56" s="1"/>
      <c r="G56" s="1"/>
      <c r="H56" s="17"/>
      <c r="I56" s="1"/>
      <c r="J56" s="1"/>
      <c r="K56" s="17"/>
      <c r="N56" s="1"/>
      <c r="O56" s="1"/>
      <c r="Q56" s="1"/>
      <c r="S56" s="1"/>
      <c r="T56" s="1"/>
      <c r="U56" s="1"/>
      <c r="V56" s="1"/>
    </row>
    <row r="57" spans="1:22" s="18" customFormat="1" x14ac:dyDescent="0.2">
      <c r="A57" s="1"/>
      <c r="B57" s="1"/>
      <c r="C57" s="1"/>
      <c r="D57" s="1"/>
      <c r="E57" s="1"/>
      <c r="F57" s="1"/>
      <c r="G57" s="1"/>
      <c r="H57" s="17"/>
      <c r="I57" s="1"/>
      <c r="J57" s="1"/>
      <c r="K57" s="17"/>
      <c r="N57" s="1"/>
      <c r="O57" s="1"/>
      <c r="Q57" s="1"/>
      <c r="S57" s="1"/>
      <c r="T57" s="1"/>
      <c r="U57" s="1"/>
      <c r="V57" s="1"/>
    </row>
    <row r="58" spans="1:22" s="18" customFormat="1" x14ac:dyDescent="0.2">
      <c r="A58" s="1"/>
      <c r="B58" s="1"/>
      <c r="C58" s="1"/>
      <c r="D58" s="1"/>
      <c r="E58" s="1"/>
      <c r="F58" s="1"/>
      <c r="G58" s="1"/>
      <c r="H58" s="17"/>
      <c r="I58" s="1"/>
      <c r="J58" s="1"/>
      <c r="K58" s="17"/>
      <c r="N58" s="1"/>
      <c r="O58" s="1"/>
      <c r="Q58" s="1"/>
      <c r="S58" s="1"/>
      <c r="T58" s="1"/>
      <c r="U58" s="1"/>
      <c r="V58" s="1"/>
    </row>
    <row r="59" spans="1:22" s="18" customFormat="1" x14ac:dyDescent="0.2">
      <c r="A59" s="1"/>
      <c r="B59" s="1"/>
      <c r="C59" s="1"/>
      <c r="D59" s="1"/>
      <c r="E59" s="1"/>
      <c r="F59" s="1"/>
      <c r="G59" s="1"/>
      <c r="H59" s="17"/>
      <c r="I59" s="1"/>
      <c r="J59" s="1"/>
      <c r="K59" s="17"/>
      <c r="N59" s="1"/>
      <c r="O59" s="1"/>
      <c r="Q59" s="1"/>
      <c r="S59" s="1"/>
      <c r="T59" s="1"/>
      <c r="U59" s="1"/>
      <c r="V59" s="1"/>
    </row>
    <row r="60" spans="1:22" s="18" customFormat="1" x14ac:dyDescent="0.2">
      <c r="A60" s="1"/>
      <c r="B60" s="1"/>
      <c r="C60" s="1"/>
      <c r="D60" s="1"/>
      <c r="E60" s="1"/>
      <c r="F60" s="1"/>
      <c r="G60" s="1"/>
      <c r="H60" s="17"/>
      <c r="I60" s="1"/>
      <c r="J60" s="1"/>
      <c r="K60" s="17"/>
      <c r="N60" s="1"/>
      <c r="O60" s="1"/>
      <c r="Q60" s="1"/>
      <c r="S60" s="1"/>
      <c r="T60" s="1"/>
      <c r="U60" s="1"/>
      <c r="V60" s="1"/>
    </row>
    <row r="61" spans="1:22" s="18" customFormat="1" x14ac:dyDescent="0.2">
      <c r="A61" s="1"/>
      <c r="B61" s="1"/>
      <c r="C61" s="1"/>
      <c r="D61" s="1"/>
      <c r="E61" s="1"/>
      <c r="F61" s="1"/>
      <c r="G61" s="1"/>
      <c r="H61" s="17"/>
      <c r="I61" s="1"/>
      <c r="J61" s="1"/>
      <c r="K61" s="17"/>
      <c r="N61" s="1"/>
      <c r="O61" s="1"/>
      <c r="Q61" s="1"/>
      <c r="S61" s="1"/>
      <c r="T61" s="1"/>
      <c r="U61" s="1"/>
      <c r="V61" s="1"/>
    </row>
    <row r="62" spans="1:22" s="18" customFormat="1" x14ac:dyDescent="0.2">
      <c r="A62" s="1"/>
      <c r="B62" s="1"/>
      <c r="C62" s="1"/>
      <c r="D62" s="1"/>
      <c r="E62" s="1"/>
      <c r="F62" s="1"/>
      <c r="G62" s="1"/>
      <c r="H62" s="17"/>
      <c r="I62" s="1"/>
      <c r="J62" s="1"/>
      <c r="K62" s="17"/>
      <c r="N62" s="1"/>
      <c r="O62" s="1"/>
      <c r="Q62" s="1"/>
      <c r="S62" s="1"/>
      <c r="T62" s="1"/>
      <c r="U62" s="1"/>
      <c r="V62" s="1"/>
    </row>
    <row r="63" spans="1:22" s="18" customFormat="1" x14ac:dyDescent="0.2">
      <c r="A63" s="1"/>
      <c r="B63" s="1"/>
      <c r="C63" s="1"/>
      <c r="D63" s="1"/>
      <c r="E63" s="1"/>
      <c r="F63" s="1"/>
      <c r="G63" s="1"/>
      <c r="H63" s="17"/>
      <c r="I63" s="1"/>
      <c r="J63" s="1"/>
      <c r="K63" s="17"/>
      <c r="N63" s="1"/>
      <c r="O63" s="1"/>
      <c r="Q63" s="1"/>
      <c r="S63" s="1"/>
      <c r="T63" s="1"/>
      <c r="U63" s="1"/>
      <c r="V63" s="1"/>
    </row>
    <row r="64" spans="1:22" s="18" customFormat="1" x14ac:dyDescent="0.2">
      <c r="A64" s="1"/>
      <c r="B64" s="1"/>
      <c r="C64" s="1"/>
      <c r="D64" s="1"/>
      <c r="E64" s="1"/>
      <c r="F64" s="1"/>
      <c r="G64" s="1"/>
      <c r="H64" s="17"/>
      <c r="I64" s="1"/>
      <c r="J64" s="1"/>
      <c r="K64" s="17"/>
      <c r="N64" s="1"/>
      <c r="O64" s="1"/>
      <c r="Q64" s="1"/>
      <c r="S64" s="1"/>
      <c r="T64" s="1"/>
      <c r="U64" s="1"/>
      <c r="V64" s="1"/>
    </row>
    <row r="65" spans="1:22" s="18" customFormat="1" x14ac:dyDescent="0.2">
      <c r="A65" s="1"/>
      <c r="B65" s="1"/>
      <c r="C65" s="1"/>
      <c r="D65" s="1"/>
      <c r="E65" s="1"/>
      <c r="F65" s="1"/>
      <c r="G65" s="1"/>
      <c r="H65" s="17"/>
      <c r="I65" s="1"/>
      <c r="J65" s="1"/>
      <c r="K65" s="17"/>
      <c r="N65" s="1"/>
      <c r="O65" s="1"/>
      <c r="Q65" s="1"/>
      <c r="S65" s="1"/>
      <c r="T65" s="1"/>
      <c r="U65" s="1"/>
      <c r="V65" s="1"/>
    </row>
    <row r="66" spans="1:22" s="18" customFormat="1" x14ac:dyDescent="0.2">
      <c r="A66" s="1"/>
      <c r="B66" s="1"/>
      <c r="C66" s="1"/>
      <c r="D66" s="1"/>
      <c r="E66" s="1"/>
      <c r="F66" s="1"/>
      <c r="G66" s="1"/>
      <c r="H66" s="17"/>
      <c r="I66" s="1"/>
      <c r="J66" s="1"/>
      <c r="K66" s="17"/>
      <c r="N66" s="1"/>
      <c r="O66" s="1"/>
      <c r="Q66" s="1"/>
      <c r="S66" s="1"/>
      <c r="T66" s="1"/>
      <c r="U66" s="1"/>
      <c r="V66" s="1"/>
    </row>
    <row r="67" spans="1:22" s="18" customFormat="1" x14ac:dyDescent="0.2">
      <c r="A67" s="1"/>
      <c r="B67" s="1"/>
      <c r="C67" s="1"/>
      <c r="D67" s="1"/>
      <c r="E67" s="1"/>
      <c r="F67" s="1"/>
      <c r="G67" s="1"/>
      <c r="H67" s="17"/>
      <c r="I67" s="1"/>
      <c r="J67" s="1"/>
      <c r="K67" s="17"/>
      <c r="N67" s="1"/>
      <c r="O67" s="1"/>
      <c r="Q67" s="1"/>
      <c r="S67" s="1"/>
      <c r="T67" s="1"/>
      <c r="U67" s="1"/>
      <c r="V67" s="1"/>
    </row>
    <row r="68" spans="1:22" s="18" customFormat="1" x14ac:dyDescent="0.2">
      <c r="A68" s="1"/>
      <c r="B68" s="1"/>
      <c r="C68" s="1"/>
      <c r="D68" s="1"/>
      <c r="E68" s="1"/>
      <c r="F68" s="1"/>
      <c r="G68" s="1"/>
      <c r="H68" s="17"/>
      <c r="I68" s="1"/>
      <c r="J68" s="1"/>
      <c r="K68" s="17"/>
      <c r="N68" s="1"/>
      <c r="O68" s="1"/>
      <c r="Q68" s="1"/>
      <c r="S68" s="1"/>
      <c r="T68" s="1"/>
      <c r="U68" s="1"/>
      <c r="V68" s="1"/>
    </row>
    <row r="69" spans="1:22" s="18" customFormat="1" x14ac:dyDescent="0.2">
      <c r="A69" s="1"/>
      <c r="B69" s="1"/>
      <c r="C69" s="1"/>
      <c r="D69" s="1"/>
      <c r="E69" s="1"/>
      <c r="F69" s="1"/>
      <c r="G69" s="1"/>
      <c r="H69" s="17"/>
      <c r="I69" s="1"/>
      <c r="J69" s="1"/>
      <c r="K69" s="17"/>
      <c r="N69" s="1"/>
      <c r="O69" s="1"/>
      <c r="Q69" s="1"/>
      <c r="S69" s="1"/>
      <c r="T69" s="1"/>
      <c r="U69" s="1"/>
      <c r="V69" s="1"/>
    </row>
    <row r="70" spans="1:22" s="18" customFormat="1" x14ac:dyDescent="0.2">
      <c r="A70" s="1"/>
      <c r="B70" s="1"/>
      <c r="C70" s="1"/>
      <c r="D70" s="1"/>
      <c r="E70" s="1"/>
      <c r="F70" s="1"/>
      <c r="G70" s="1"/>
      <c r="H70" s="17"/>
      <c r="I70" s="1"/>
      <c r="J70" s="1"/>
      <c r="K70" s="17"/>
      <c r="N70" s="1"/>
      <c r="O70" s="1"/>
      <c r="Q70" s="1"/>
      <c r="S70" s="1"/>
      <c r="T70" s="1"/>
      <c r="U70" s="1"/>
      <c r="V70" s="1"/>
    </row>
    <row r="71" spans="1:22" s="18" customFormat="1" x14ac:dyDescent="0.2">
      <c r="A71" s="1"/>
      <c r="B71" s="1"/>
      <c r="C71" s="1"/>
      <c r="D71" s="1"/>
      <c r="E71" s="1"/>
      <c r="F71" s="1"/>
      <c r="G71" s="1"/>
      <c r="H71" s="17"/>
      <c r="I71" s="1"/>
      <c r="J71" s="1"/>
      <c r="K71" s="17"/>
      <c r="N71" s="1"/>
      <c r="O71" s="1"/>
      <c r="Q71" s="1"/>
      <c r="S71" s="1"/>
      <c r="T71" s="1"/>
      <c r="U71" s="1"/>
      <c r="V71" s="1"/>
    </row>
    <row r="72" spans="1:22" s="18" customFormat="1" x14ac:dyDescent="0.2">
      <c r="A72" s="1"/>
      <c r="B72" s="1"/>
      <c r="C72" s="1"/>
      <c r="D72" s="1"/>
      <c r="E72" s="1"/>
      <c r="F72" s="1"/>
      <c r="G72" s="1"/>
      <c r="H72" s="17"/>
      <c r="I72" s="1"/>
      <c r="J72" s="1"/>
      <c r="K72" s="17"/>
      <c r="N72" s="1"/>
      <c r="O72" s="1"/>
      <c r="Q72" s="1"/>
      <c r="S72" s="1"/>
      <c r="T72" s="1"/>
      <c r="U72" s="1"/>
      <c r="V72" s="1"/>
    </row>
    <row r="73" spans="1:22" s="18" customFormat="1" x14ac:dyDescent="0.2">
      <c r="A73" s="1"/>
      <c r="B73" s="1"/>
      <c r="C73" s="1"/>
      <c r="D73" s="1"/>
      <c r="E73" s="1"/>
      <c r="F73" s="1"/>
      <c r="G73" s="1"/>
      <c r="H73" s="17"/>
      <c r="I73" s="1"/>
      <c r="J73" s="1"/>
      <c r="K73" s="17"/>
      <c r="N73" s="1"/>
      <c r="O73" s="1"/>
      <c r="Q73" s="1"/>
      <c r="S73" s="1"/>
      <c r="T73" s="1"/>
      <c r="U73" s="1"/>
      <c r="V73" s="1"/>
    </row>
    <row r="74" spans="1:22" s="18" customFormat="1" x14ac:dyDescent="0.2">
      <c r="A74" s="1"/>
      <c r="B74" s="1"/>
      <c r="C74" s="1"/>
      <c r="D74" s="1"/>
      <c r="E74" s="1"/>
      <c r="F74" s="1"/>
      <c r="G74" s="1"/>
      <c r="H74" s="17"/>
      <c r="I74" s="1"/>
      <c r="J74" s="1"/>
      <c r="K74" s="17"/>
      <c r="N74" s="1"/>
      <c r="O74" s="1"/>
      <c r="Q74" s="1"/>
      <c r="S74" s="1"/>
      <c r="T74" s="1"/>
      <c r="U74" s="1"/>
      <c r="V74" s="1"/>
    </row>
    <row r="75" spans="1:22" s="18" customFormat="1" x14ac:dyDescent="0.2">
      <c r="A75" s="1"/>
      <c r="B75" s="1"/>
      <c r="C75" s="1"/>
      <c r="D75" s="1"/>
      <c r="E75" s="1"/>
      <c r="F75" s="1"/>
      <c r="G75" s="1"/>
      <c r="H75" s="17"/>
      <c r="I75" s="1"/>
      <c r="J75" s="1"/>
      <c r="K75" s="17"/>
      <c r="N75" s="1"/>
      <c r="O75" s="1"/>
      <c r="Q75" s="1"/>
      <c r="S75" s="1"/>
      <c r="T75" s="1"/>
      <c r="U75" s="1"/>
      <c r="V75" s="1"/>
    </row>
    <row r="76" spans="1:22" s="18" customFormat="1" x14ac:dyDescent="0.2">
      <c r="A76" s="1"/>
      <c r="B76" s="1"/>
      <c r="C76" s="1"/>
      <c r="D76" s="1"/>
      <c r="E76" s="1"/>
      <c r="F76" s="1"/>
      <c r="G76" s="1"/>
      <c r="H76" s="17"/>
      <c r="I76" s="1"/>
      <c r="J76" s="1"/>
      <c r="K76" s="17"/>
      <c r="N76" s="1"/>
      <c r="O76" s="1"/>
      <c r="Q76" s="1"/>
      <c r="S76" s="1"/>
      <c r="T76" s="1"/>
      <c r="U76" s="1"/>
      <c r="V76" s="1"/>
    </row>
    <row r="77" spans="1:22" s="18" customFormat="1" x14ac:dyDescent="0.2">
      <c r="A77" s="1"/>
      <c r="B77" s="1"/>
      <c r="C77" s="1"/>
      <c r="D77" s="1"/>
      <c r="E77" s="1"/>
      <c r="F77" s="1"/>
      <c r="G77" s="1"/>
      <c r="H77" s="17"/>
      <c r="I77" s="1"/>
      <c r="J77" s="1"/>
      <c r="K77" s="17"/>
      <c r="N77" s="1"/>
      <c r="O77" s="1"/>
      <c r="Q77" s="1"/>
      <c r="S77" s="1"/>
      <c r="T77" s="1"/>
      <c r="U77" s="1"/>
      <c r="V77" s="1"/>
    </row>
    <row r="78" spans="1:22" s="18" customFormat="1" x14ac:dyDescent="0.2">
      <c r="A78" s="1"/>
      <c r="B78" s="1"/>
      <c r="C78" s="1"/>
      <c r="D78" s="1"/>
      <c r="E78" s="1"/>
      <c r="F78" s="1"/>
      <c r="G78" s="1"/>
      <c r="H78" s="17"/>
      <c r="I78" s="1"/>
      <c r="J78" s="1"/>
      <c r="K78" s="17"/>
      <c r="N78" s="1"/>
      <c r="O78" s="1"/>
      <c r="Q78" s="1"/>
      <c r="S78" s="1"/>
      <c r="T78" s="1"/>
      <c r="U78" s="1"/>
      <c r="V78" s="1"/>
    </row>
    <row r="79" spans="1:22" s="18" customFormat="1" x14ac:dyDescent="0.2">
      <c r="A79" s="1"/>
      <c r="B79" s="1"/>
      <c r="C79" s="1"/>
      <c r="D79" s="1"/>
      <c r="E79" s="1"/>
      <c r="F79" s="1"/>
      <c r="G79" s="1"/>
      <c r="H79" s="17"/>
      <c r="I79" s="1"/>
      <c r="J79" s="1"/>
      <c r="K79" s="17"/>
      <c r="N79" s="1"/>
      <c r="O79" s="1"/>
      <c r="Q79" s="1"/>
      <c r="S79" s="1"/>
      <c r="T79" s="1"/>
      <c r="U79" s="1"/>
      <c r="V79" s="1"/>
    </row>
    <row r="80" spans="1:22" s="18" customFormat="1" x14ac:dyDescent="0.2">
      <c r="A80" s="1"/>
      <c r="B80" s="1"/>
      <c r="C80" s="1"/>
      <c r="D80" s="1"/>
      <c r="E80" s="1"/>
      <c r="F80" s="1"/>
      <c r="G80" s="1"/>
      <c r="H80" s="17"/>
      <c r="I80" s="1"/>
      <c r="J80" s="1"/>
      <c r="K80" s="17"/>
      <c r="N80" s="1"/>
      <c r="O80" s="1"/>
      <c r="Q80" s="1"/>
      <c r="S80" s="1"/>
      <c r="T80" s="1"/>
      <c r="U80" s="1"/>
      <c r="V80" s="1"/>
    </row>
    <row r="81" spans="1:22" s="18" customFormat="1" x14ac:dyDescent="0.2">
      <c r="A81" s="1"/>
      <c r="B81" s="1"/>
      <c r="C81" s="1"/>
      <c r="D81" s="1"/>
      <c r="E81" s="1"/>
      <c r="F81" s="1"/>
      <c r="G81" s="1"/>
      <c r="H81" s="17"/>
      <c r="I81" s="1"/>
      <c r="J81" s="1"/>
      <c r="K81" s="17"/>
      <c r="N81" s="1"/>
      <c r="O81" s="1"/>
      <c r="Q81" s="1"/>
      <c r="S81" s="1"/>
      <c r="T81" s="1"/>
      <c r="U81" s="1"/>
      <c r="V81" s="1"/>
    </row>
    <row r="82" spans="1:22" s="18" customFormat="1" x14ac:dyDescent="0.2">
      <c r="A82" s="1"/>
      <c r="B82" s="1"/>
      <c r="C82" s="1"/>
      <c r="D82" s="1"/>
      <c r="E82" s="1"/>
      <c r="F82" s="1"/>
      <c r="G82" s="1"/>
      <c r="H82" s="17"/>
      <c r="I82" s="1"/>
      <c r="J82" s="1"/>
      <c r="K82" s="17"/>
      <c r="N82" s="1"/>
      <c r="O82" s="1"/>
      <c r="Q82" s="1"/>
      <c r="S82" s="1"/>
      <c r="T82" s="1"/>
      <c r="U82" s="1"/>
      <c r="V82" s="1"/>
    </row>
    <row r="83" spans="1:22" s="18" customFormat="1" x14ac:dyDescent="0.2">
      <c r="A83" s="1"/>
      <c r="B83" s="1"/>
      <c r="C83" s="1"/>
      <c r="D83" s="1"/>
      <c r="E83" s="1"/>
      <c r="F83" s="1"/>
      <c r="G83" s="1"/>
      <c r="H83" s="17"/>
      <c r="I83" s="1"/>
      <c r="J83" s="1"/>
      <c r="K83" s="17"/>
      <c r="N83" s="1"/>
      <c r="O83" s="1"/>
      <c r="Q83" s="1"/>
      <c r="S83" s="1"/>
      <c r="T83" s="1"/>
      <c r="U83" s="1"/>
      <c r="V83" s="1"/>
    </row>
    <row r="84" spans="1:22" s="18" customFormat="1" x14ac:dyDescent="0.2">
      <c r="A84" s="1"/>
      <c r="B84" s="1"/>
      <c r="C84" s="1"/>
      <c r="D84" s="1"/>
      <c r="E84" s="1"/>
      <c r="F84" s="1"/>
      <c r="G84" s="1"/>
      <c r="H84" s="17"/>
      <c r="I84" s="1"/>
      <c r="J84" s="1"/>
      <c r="K84" s="17"/>
      <c r="N84" s="1"/>
      <c r="O84" s="1"/>
      <c r="Q84" s="1"/>
      <c r="S84" s="1"/>
      <c r="T84" s="1"/>
      <c r="U84" s="1"/>
      <c r="V84" s="1"/>
    </row>
    <row r="85" spans="1:22" s="18" customFormat="1" x14ac:dyDescent="0.2">
      <c r="A85" s="1"/>
      <c r="B85" s="1"/>
      <c r="C85" s="1"/>
      <c r="D85" s="1"/>
      <c r="E85" s="1"/>
      <c r="F85" s="1"/>
      <c r="G85" s="1"/>
      <c r="H85" s="17"/>
      <c r="I85" s="1"/>
      <c r="J85" s="1"/>
      <c r="K85" s="17"/>
      <c r="N85" s="1"/>
      <c r="O85" s="1"/>
      <c r="Q85" s="1"/>
      <c r="S85" s="1"/>
      <c r="T85" s="1"/>
      <c r="U85" s="1"/>
      <c r="V85" s="1"/>
    </row>
    <row r="86" spans="1:22" s="18" customFormat="1" x14ac:dyDescent="0.2">
      <c r="A86" s="1"/>
      <c r="B86" s="1"/>
      <c r="C86" s="1"/>
      <c r="D86" s="1"/>
      <c r="E86" s="1"/>
      <c r="F86" s="1"/>
      <c r="G86" s="1"/>
      <c r="H86" s="17"/>
      <c r="I86" s="1"/>
      <c r="J86" s="1"/>
      <c r="K86" s="17"/>
      <c r="N86" s="1"/>
      <c r="O86" s="1"/>
      <c r="Q86" s="1"/>
      <c r="S86" s="1"/>
      <c r="T86" s="1"/>
      <c r="U86" s="1"/>
      <c r="V86" s="1"/>
    </row>
    <row r="87" spans="1:22" s="18" customFormat="1" x14ac:dyDescent="0.2">
      <c r="A87" s="1"/>
      <c r="B87" s="1"/>
      <c r="C87" s="1"/>
      <c r="D87" s="1"/>
      <c r="E87" s="1"/>
      <c r="F87" s="1"/>
      <c r="G87" s="1"/>
      <c r="H87" s="17"/>
      <c r="I87" s="1"/>
      <c r="J87" s="1"/>
      <c r="K87" s="17"/>
      <c r="N87" s="1"/>
      <c r="O87" s="1"/>
      <c r="Q87" s="1"/>
      <c r="S87" s="1"/>
      <c r="T87" s="1"/>
      <c r="U87" s="1"/>
      <c r="V87" s="1"/>
    </row>
    <row r="88" spans="1:22" s="18" customFormat="1" x14ac:dyDescent="0.2">
      <c r="A88" s="1"/>
      <c r="B88" s="1"/>
      <c r="C88" s="1"/>
      <c r="D88" s="1"/>
      <c r="E88" s="1"/>
      <c r="F88" s="1"/>
      <c r="G88" s="1"/>
      <c r="H88" s="17"/>
      <c r="I88" s="1"/>
      <c r="J88" s="1"/>
      <c r="K88" s="17"/>
      <c r="N88" s="1"/>
      <c r="O88" s="1"/>
      <c r="Q88" s="1"/>
      <c r="S88" s="1"/>
      <c r="T88" s="1"/>
      <c r="U88" s="1"/>
      <c r="V88" s="1"/>
    </row>
    <row r="89" spans="1:22" s="18" customFormat="1" x14ac:dyDescent="0.2">
      <c r="A89" s="14"/>
      <c r="B89" s="1"/>
      <c r="C89" s="1"/>
      <c r="D89" s="1"/>
      <c r="E89" s="15"/>
      <c r="F89" s="16"/>
      <c r="G89" s="1"/>
      <c r="H89" s="17"/>
      <c r="I89" s="1"/>
      <c r="J89" s="1"/>
      <c r="K89" s="17"/>
      <c r="N89" s="1"/>
      <c r="O89" s="1"/>
      <c r="Q89" s="1"/>
      <c r="S89" s="1"/>
      <c r="T89" s="30"/>
      <c r="U89" s="70"/>
      <c r="V89" s="70"/>
    </row>
    <row r="90" spans="1:22" s="18" customFormat="1" x14ac:dyDescent="0.2">
      <c r="A90" s="14"/>
      <c r="B90" s="1"/>
      <c r="C90" s="1"/>
      <c r="D90" s="1"/>
      <c r="E90" s="15"/>
      <c r="F90" s="16"/>
      <c r="G90" s="1"/>
      <c r="H90" s="17"/>
      <c r="I90" s="1"/>
      <c r="J90" s="1"/>
      <c r="K90" s="17"/>
      <c r="N90" s="1"/>
      <c r="O90" s="1"/>
      <c r="Q90" s="1"/>
      <c r="S90" s="1"/>
      <c r="T90" s="19"/>
      <c r="U90" s="20"/>
      <c r="V90" s="20"/>
    </row>
  </sheetData>
  <mergeCells count="32">
    <mergeCell ref="Q28:S28"/>
    <mergeCell ref="Q29:S29"/>
    <mergeCell ref="Q30:S30"/>
    <mergeCell ref="Q23:S23"/>
    <mergeCell ref="Q24:S24"/>
    <mergeCell ref="Q25:S25"/>
    <mergeCell ref="Q26:S26"/>
    <mergeCell ref="Q27:S27"/>
    <mergeCell ref="Q18:S18"/>
    <mergeCell ref="Q19:S19"/>
    <mergeCell ref="Q20:S20"/>
    <mergeCell ref="Q21:S21"/>
    <mergeCell ref="Q22:S22"/>
    <mergeCell ref="Q17:S17"/>
    <mergeCell ref="Q14:S14"/>
    <mergeCell ref="Q5:S5"/>
    <mergeCell ref="Q6:S6"/>
    <mergeCell ref="Q7:S7"/>
    <mergeCell ref="Q8:S8"/>
    <mergeCell ref="Q9:S9"/>
    <mergeCell ref="Q10:S10"/>
    <mergeCell ref="Q11:S11"/>
    <mergeCell ref="Q12:S12"/>
    <mergeCell ref="Q13:S13"/>
    <mergeCell ref="B2:C2"/>
    <mergeCell ref="Q2:S2"/>
    <mergeCell ref="Q3:S3"/>
    <mergeCell ref="T1:V1"/>
    <mergeCell ref="Q16:S16"/>
    <mergeCell ref="Q15:S15"/>
    <mergeCell ref="Q4:S4"/>
    <mergeCell ref="A1:S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8" scale="84" orientation="landscape" r:id="rId1"/>
  <headerFooter>
    <oddHeader>&amp;L&amp;G&amp;C&amp;"Arial,Obyčejné"&amp;10Investor:&amp;"Arial,Tučné" NEMOCNICE PARDUBICKÉHO KRAJE a.s.&amp;"Arial,Obyčejné"
Akce:&amp;"Arial,Tučné" 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&amp;"Arial,Tučné"A&amp;C&amp;"Arial,Obyčejné"&amp;10&amp;P/&amp;N&amp;R&amp;"Arial,Obyčejné"&amp;10Status:&amp;"Arial,Tučné" DPVZ (PRO VÝBĚR ZHOTOVITELE)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BK242"/>
  <sheetViews>
    <sheetView zoomScaleNormal="100" zoomScaleSheetLayoutView="100" workbookViewId="0">
      <selection activeCell="A19" sqref="A19"/>
    </sheetView>
  </sheetViews>
  <sheetFormatPr defaultRowHeight="15" x14ac:dyDescent="0.2"/>
  <cols>
    <col min="1" max="1" width="9.28515625" style="61" customWidth="1"/>
    <col min="2" max="2" width="12.7109375" style="52" customWidth="1"/>
    <col min="3" max="3" width="3.85546875" style="52" customWidth="1"/>
    <col min="4" max="4" width="13.5703125" style="52" customWidth="1"/>
    <col min="5" max="5" width="11.5703125" style="52" customWidth="1"/>
    <col min="6" max="6" width="13.85546875" style="61" customWidth="1"/>
    <col min="7" max="7" width="16.42578125" style="52" customWidth="1"/>
    <col min="8" max="8" width="9.7109375" style="61" customWidth="1"/>
    <col min="9" max="9" width="3.5703125" style="61" customWidth="1"/>
    <col min="10" max="10" width="18" style="62" customWidth="1"/>
    <col min="11" max="11" width="8.42578125" style="62" customWidth="1"/>
    <col min="12" max="12" width="7" style="52" customWidth="1"/>
    <col min="13" max="13" width="6.28515625" style="52" customWidth="1"/>
    <col min="14" max="14" width="15.140625" style="52" customWidth="1"/>
    <col min="15" max="15" width="14.7109375" style="52" customWidth="1"/>
    <col min="16" max="19" width="14.7109375" style="61" customWidth="1"/>
    <col min="20" max="254" width="9.140625" style="52"/>
    <col min="255" max="255" width="9.28515625" style="52" customWidth="1"/>
    <col min="256" max="256" width="12.7109375" style="52" customWidth="1"/>
    <col min="257" max="257" width="3.85546875" style="52" customWidth="1"/>
    <col min="258" max="258" width="13.5703125" style="52" customWidth="1"/>
    <col min="259" max="259" width="11.5703125" style="52" customWidth="1"/>
    <col min="260" max="260" width="13.85546875" style="52" customWidth="1"/>
    <col min="261" max="261" width="16.42578125" style="52" customWidth="1"/>
    <col min="262" max="262" width="9.7109375" style="52" customWidth="1"/>
    <col min="263" max="263" width="3.5703125" style="52" customWidth="1"/>
    <col min="264" max="264" width="18" style="52" customWidth="1"/>
    <col min="265" max="265" width="8.42578125" style="52" customWidth="1"/>
    <col min="266" max="266" width="7" style="52" customWidth="1"/>
    <col min="267" max="267" width="6.28515625" style="52" customWidth="1"/>
    <col min="268" max="268" width="15.140625" style="52" customWidth="1"/>
    <col min="269" max="269" width="8.5703125" style="52" customWidth="1"/>
    <col min="270" max="270" width="7" style="52" customWidth="1"/>
    <col min="271" max="510" width="9.140625" style="52"/>
    <col min="511" max="511" width="9.28515625" style="52" customWidth="1"/>
    <col min="512" max="512" width="12.7109375" style="52" customWidth="1"/>
    <col min="513" max="513" width="3.85546875" style="52" customWidth="1"/>
    <col min="514" max="514" width="13.5703125" style="52" customWidth="1"/>
    <col min="515" max="515" width="11.5703125" style="52" customWidth="1"/>
    <col min="516" max="516" width="13.85546875" style="52" customWidth="1"/>
    <col min="517" max="517" width="16.42578125" style="52" customWidth="1"/>
    <col min="518" max="518" width="9.7109375" style="52" customWidth="1"/>
    <col min="519" max="519" width="3.5703125" style="52" customWidth="1"/>
    <col min="520" max="520" width="18" style="52" customWidth="1"/>
    <col min="521" max="521" width="8.42578125" style="52" customWidth="1"/>
    <col min="522" max="522" width="7" style="52" customWidth="1"/>
    <col min="523" max="523" width="6.28515625" style="52" customWidth="1"/>
    <col min="524" max="524" width="15.140625" style="52" customWidth="1"/>
    <col min="525" max="525" width="8.5703125" style="52" customWidth="1"/>
    <col min="526" max="526" width="7" style="52" customWidth="1"/>
    <col min="527" max="766" width="9.140625" style="52"/>
    <col min="767" max="767" width="9.28515625" style="52" customWidth="1"/>
    <col min="768" max="768" width="12.7109375" style="52" customWidth="1"/>
    <col min="769" max="769" width="3.85546875" style="52" customWidth="1"/>
    <col min="770" max="770" width="13.5703125" style="52" customWidth="1"/>
    <col min="771" max="771" width="11.5703125" style="52" customWidth="1"/>
    <col min="772" max="772" width="13.85546875" style="52" customWidth="1"/>
    <col min="773" max="773" width="16.42578125" style="52" customWidth="1"/>
    <col min="774" max="774" width="9.7109375" style="52" customWidth="1"/>
    <col min="775" max="775" width="3.5703125" style="52" customWidth="1"/>
    <col min="776" max="776" width="18" style="52" customWidth="1"/>
    <col min="777" max="777" width="8.42578125" style="52" customWidth="1"/>
    <col min="778" max="778" width="7" style="52" customWidth="1"/>
    <col min="779" max="779" width="6.28515625" style="52" customWidth="1"/>
    <col min="780" max="780" width="15.140625" style="52" customWidth="1"/>
    <col min="781" max="781" width="8.5703125" style="52" customWidth="1"/>
    <col min="782" max="782" width="7" style="52" customWidth="1"/>
    <col min="783" max="1022" width="9.140625" style="52"/>
    <col min="1023" max="1023" width="9.28515625" style="52" customWidth="1"/>
    <col min="1024" max="1024" width="12.7109375" style="52" customWidth="1"/>
    <col min="1025" max="1025" width="3.85546875" style="52" customWidth="1"/>
    <col min="1026" max="1026" width="13.5703125" style="52" customWidth="1"/>
    <col min="1027" max="1027" width="11.5703125" style="52" customWidth="1"/>
    <col min="1028" max="1028" width="13.85546875" style="52" customWidth="1"/>
    <col min="1029" max="1029" width="16.42578125" style="52" customWidth="1"/>
    <col min="1030" max="1030" width="9.7109375" style="52" customWidth="1"/>
    <col min="1031" max="1031" width="3.5703125" style="52" customWidth="1"/>
    <col min="1032" max="1032" width="18" style="52" customWidth="1"/>
    <col min="1033" max="1033" width="8.42578125" style="52" customWidth="1"/>
    <col min="1034" max="1034" width="7" style="52" customWidth="1"/>
    <col min="1035" max="1035" width="6.28515625" style="52" customWidth="1"/>
    <col min="1036" max="1036" width="15.140625" style="52" customWidth="1"/>
    <col min="1037" max="1037" width="8.5703125" style="52" customWidth="1"/>
    <col min="1038" max="1038" width="7" style="52" customWidth="1"/>
    <col min="1039" max="1278" width="9.140625" style="52"/>
    <col min="1279" max="1279" width="9.28515625" style="52" customWidth="1"/>
    <col min="1280" max="1280" width="12.7109375" style="52" customWidth="1"/>
    <col min="1281" max="1281" width="3.85546875" style="52" customWidth="1"/>
    <col min="1282" max="1282" width="13.5703125" style="52" customWidth="1"/>
    <col min="1283" max="1283" width="11.5703125" style="52" customWidth="1"/>
    <col min="1284" max="1284" width="13.85546875" style="52" customWidth="1"/>
    <col min="1285" max="1285" width="16.42578125" style="52" customWidth="1"/>
    <col min="1286" max="1286" width="9.7109375" style="52" customWidth="1"/>
    <col min="1287" max="1287" width="3.5703125" style="52" customWidth="1"/>
    <col min="1288" max="1288" width="18" style="52" customWidth="1"/>
    <col min="1289" max="1289" width="8.42578125" style="52" customWidth="1"/>
    <col min="1290" max="1290" width="7" style="52" customWidth="1"/>
    <col min="1291" max="1291" width="6.28515625" style="52" customWidth="1"/>
    <col min="1292" max="1292" width="15.140625" style="52" customWidth="1"/>
    <col min="1293" max="1293" width="8.5703125" style="52" customWidth="1"/>
    <col min="1294" max="1294" width="7" style="52" customWidth="1"/>
    <col min="1295" max="1534" width="9.140625" style="52"/>
    <col min="1535" max="1535" width="9.28515625" style="52" customWidth="1"/>
    <col min="1536" max="1536" width="12.7109375" style="52" customWidth="1"/>
    <col min="1537" max="1537" width="3.85546875" style="52" customWidth="1"/>
    <col min="1538" max="1538" width="13.5703125" style="52" customWidth="1"/>
    <col min="1539" max="1539" width="11.5703125" style="52" customWidth="1"/>
    <col min="1540" max="1540" width="13.85546875" style="52" customWidth="1"/>
    <col min="1541" max="1541" width="16.42578125" style="52" customWidth="1"/>
    <col min="1542" max="1542" width="9.7109375" style="52" customWidth="1"/>
    <col min="1543" max="1543" width="3.5703125" style="52" customWidth="1"/>
    <col min="1544" max="1544" width="18" style="52" customWidth="1"/>
    <col min="1545" max="1545" width="8.42578125" style="52" customWidth="1"/>
    <col min="1546" max="1546" width="7" style="52" customWidth="1"/>
    <col min="1547" max="1547" width="6.28515625" style="52" customWidth="1"/>
    <col min="1548" max="1548" width="15.140625" style="52" customWidth="1"/>
    <col min="1549" max="1549" width="8.5703125" style="52" customWidth="1"/>
    <col min="1550" max="1550" width="7" style="52" customWidth="1"/>
    <col min="1551" max="1790" width="9.140625" style="52"/>
    <col min="1791" max="1791" width="9.28515625" style="52" customWidth="1"/>
    <col min="1792" max="1792" width="12.7109375" style="52" customWidth="1"/>
    <col min="1793" max="1793" width="3.85546875" style="52" customWidth="1"/>
    <col min="1794" max="1794" width="13.5703125" style="52" customWidth="1"/>
    <col min="1795" max="1795" width="11.5703125" style="52" customWidth="1"/>
    <col min="1796" max="1796" width="13.85546875" style="52" customWidth="1"/>
    <col min="1797" max="1797" width="16.42578125" style="52" customWidth="1"/>
    <col min="1798" max="1798" width="9.7109375" style="52" customWidth="1"/>
    <col min="1799" max="1799" width="3.5703125" style="52" customWidth="1"/>
    <col min="1800" max="1800" width="18" style="52" customWidth="1"/>
    <col min="1801" max="1801" width="8.42578125" style="52" customWidth="1"/>
    <col min="1802" max="1802" width="7" style="52" customWidth="1"/>
    <col min="1803" max="1803" width="6.28515625" style="52" customWidth="1"/>
    <col min="1804" max="1804" width="15.140625" style="52" customWidth="1"/>
    <col min="1805" max="1805" width="8.5703125" style="52" customWidth="1"/>
    <col min="1806" max="1806" width="7" style="52" customWidth="1"/>
    <col min="1807" max="2046" width="9.140625" style="52"/>
    <col min="2047" max="2047" width="9.28515625" style="52" customWidth="1"/>
    <col min="2048" max="2048" width="12.7109375" style="52" customWidth="1"/>
    <col min="2049" max="2049" width="3.85546875" style="52" customWidth="1"/>
    <col min="2050" max="2050" width="13.5703125" style="52" customWidth="1"/>
    <col min="2051" max="2051" width="11.5703125" style="52" customWidth="1"/>
    <col min="2052" max="2052" width="13.85546875" style="52" customWidth="1"/>
    <col min="2053" max="2053" width="16.42578125" style="52" customWidth="1"/>
    <col min="2054" max="2054" width="9.7109375" style="52" customWidth="1"/>
    <col min="2055" max="2055" width="3.5703125" style="52" customWidth="1"/>
    <col min="2056" max="2056" width="18" style="52" customWidth="1"/>
    <col min="2057" max="2057" width="8.42578125" style="52" customWidth="1"/>
    <col min="2058" max="2058" width="7" style="52" customWidth="1"/>
    <col min="2059" max="2059" width="6.28515625" style="52" customWidth="1"/>
    <col min="2060" max="2060" width="15.140625" style="52" customWidth="1"/>
    <col min="2061" max="2061" width="8.5703125" style="52" customWidth="1"/>
    <col min="2062" max="2062" width="7" style="52" customWidth="1"/>
    <col min="2063" max="2302" width="9.140625" style="52"/>
    <col min="2303" max="2303" width="9.28515625" style="52" customWidth="1"/>
    <col min="2304" max="2304" width="12.7109375" style="52" customWidth="1"/>
    <col min="2305" max="2305" width="3.85546875" style="52" customWidth="1"/>
    <col min="2306" max="2306" width="13.5703125" style="52" customWidth="1"/>
    <col min="2307" max="2307" width="11.5703125" style="52" customWidth="1"/>
    <col min="2308" max="2308" width="13.85546875" style="52" customWidth="1"/>
    <col min="2309" max="2309" width="16.42578125" style="52" customWidth="1"/>
    <col min="2310" max="2310" width="9.7109375" style="52" customWidth="1"/>
    <col min="2311" max="2311" width="3.5703125" style="52" customWidth="1"/>
    <col min="2312" max="2312" width="18" style="52" customWidth="1"/>
    <col min="2313" max="2313" width="8.42578125" style="52" customWidth="1"/>
    <col min="2314" max="2314" width="7" style="52" customWidth="1"/>
    <col min="2315" max="2315" width="6.28515625" style="52" customWidth="1"/>
    <col min="2316" max="2316" width="15.140625" style="52" customWidth="1"/>
    <col min="2317" max="2317" width="8.5703125" style="52" customWidth="1"/>
    <col min="2318" max="2318" width="7" style="52" customWidth="1"/>
    <col min="2319" max="2558" width="9.140625" style="52"/>
    <col min="2559" max="2559" width="9.28515625" style="52" customWidth="1"/>
    <col min="2560" max="2560" width="12.7109375" style="52" customWidth="1"/>
    <col min="2561" max="2561" width="3.85546875" style="52" customWidth="1"/>
    <col min="2562" max="2562" width="13.5703125" style="52" customWidth="1"/>
    <col min="2563" max="2563" width="11.5703125" style="52" customWidth="1"/>
    <col min="2564" max="2564" width="13.85546875" style="52" customWidth="1"/>
    <col min="2565" max="2565" width="16.42578125" style="52" customWidth="1"/>
    <col min="2566" max="2566" width="9.7109375" style="52" customWidth="1"/>
    <col min="2567" max="2567" width="3.5703125" style="52" customWidth="1"/>
    <col min="2568" max="2568" width="18" style="52" customWidth="1"/>
    <col min="2569" max="2569" width="8.42578125" style="52" customWidth="1"/>
    <col min="2570" max="2570" width="7" style="52" customWidth="1"/>
    <col min="2571" max="2571" width="6.28515625" style="52" customWidth="1"/>
    <col min="2572" max="2572" width="15.140625" style="52" customWidth="1"/>
    <col min="2573" max="2573" width="8.5703125" style="52" customWidth="1"/>
    <col min="2574" max="2574" width="7" style="52" customWidth="1"/>
    <col min="2575" max="2814" width="9.140625" style="52"/>
    <col min="2815" max="2815" width="9.28515625" style="52" customWidth="1"/>
    <col min="2816" max="2816" width="12.7109375" style="52" customWidth="1"/>
    <col min="2817" max="2817" width="3.85546875" style="52" customWidth="1"/>
    <col min="2818" max="2818" width="13.5703125" style="52" customWidth="1"/>
    <col min="2819" max="2819" width="11.5703125" style="52" customWidth="1"/>
    <col min="2820" max="2820" width="13.85546875" style="52" customWidth="1"/>
    <col min="2821" max="2821" width="16.42578125" style="52" customWidth="1"/>
    <col min="2822" max="2822" width="9.7109375" style="52" customWidth="1"/>
    <col min="2823" max="2823" width="3.5703125" style="52" customWidth="1"/>
    <col min="2824" max="2824" width="18" style="52" customWidth="1"/>
    <col min="2825" max="2825" width="8.42578125" style="52" customWidth="1"/>
    <col min="2826" max="2826" width="7" style="52" customWidth="1"/>
    <col min="2827" max="2827" width="6.28515625" style="52" customWidth="1"/>
    <col min="2828" max="2828" width="15.140625" style="52" customWidth="1"/>
    <col min="2829" max="2829" width="8.5703125" style="52" customWidth="1"/>
    <col min="2830" max="2830" width="7" style="52" customWidth="1"/>
    <col min="2831" max="3070" width="9.140625" style="52"/>
    <col min="3071" max="3071" width="9.28515625" style="52" customWidth="1"/>
    <col min="3072" max="3072" width="12.7109375" style="52" customWidth="1"/>
    <col min="3073" max="3073" width="3.85546875" style="52" customWidth="1"/>
    <col min="3074" max="3074" width="13.5703125" style="52" customWidth="1"/>
    <col min="3075" max="3075" width="11.5703125" style="52" customWidth="1"/>
    <col min="3076" max="3076" width="13.85546875" style="52" customWidth="1"/>
    <col min="3077" max="3077" width="16.42578125" style="52" customWidth="1"/>
    <col min="3078" max="3078" width="9.7109375" style="52" customWidth="1"/>
    <col min="3079" max="3079" width="3.5703125" style="52" customWidth="1"/>
    <col min="3080" max="3080" width="18" style="52" customWidth="1"/>
    <col min="3081" max="3081" width="8.42578125" style="52" customWidth="1"/>
    <col min="3082" max="3082" width="7" style="52" customWidth="1"/>
    <col min="3083" max="3083" width="6.28515625" style="52" customWidth="1"/>
    <col min="3084" max="3084" width="15.140625" style="52" customWidth="1"/>
    <col min="3085" max="3085" width="8.5703125" style="52" customWidth="1"/>
    <col min="3086" max="3086" width="7" style="52" customWidth="1"/>
    <col min="3087" max="3326" width="9.140625" style="52"/>
    <col min="3327" max="3327" width="9.28515625" style="52" customWidth="1"/>
    <col min="3328" max="3328" width="12.7109375" style="52" customWidth="1"/>
    <col min="3329" max="3329" width="3.85546875" style="52" customWidth="1"/>
    <col min="3330" max="3330" width="13.5703125" style="52" customWidth="1"/>
    <col min="3331" max="3331" width="11.5703125" style="52" customWidth="1"/>
    <col min="3332" max="3332" width="13.85546875" style="52" customWidth="1"/>
    <col min="3333" max="3333" width="16.42578125" style="52" customWidth="1"/>
    <col min="3334" max="3334" width="9.7109375" style="52" customWidth="1"/>
    <col min="3335" max="3335" width="3.5703125" style="52" customWidth="1"/>
    <col min="3336" max="3336" width="18" style="52" customWidth="1"/>
    <col min="3337" max="3337" width="8.42578125" style="52" customWidth="1"/>
    <col min="3338" max="3338" width="7" style="52" customWidth="1"/>
    <col min="3339" max="3339" width="6.28515625" style="52" customWidth="1"/>
    <col min="3340" max="3340" width="15.140625" style="52" customWidth="1"/>
    <col min="3341" max="3341" width="8.5703125" style="52" customWidth="1"/>
    <col min="3342" max="3342" width="7" style="52" customWidth="1"/>
    <col min="3343" max="3582" width="9.140625" style="52"/>
    <col min="3583" max="3583" width="9.28515625" style="52" customWidth="1"/>
    <col min="3584" max="3584" width="12.7109375" style="52" customWidth="1"/>
    <col min="3585" max="3585" width="3.85546875" style="52" customWidth="1"/>
    <col min="3586" max="3586" width="13.5703125" style="52" customWidth="1"/>
    <col min="3587" max="3587" width="11.5703125" style="52" customWidth="1"/>
    <col min="3588" max="3588" width="13.85546875" style="52" customWidth="1"/>
    <col min="3589" max="3589" width="16.42578125" style="52" customWidth="1"/>
    <col min="3590" max="3590" width="9.7109375" style="52" customWidth="1"/>
    <col min="3591" max="3591" width="3.5703125" style="52" customWidth="1"/>
    <col min="3592" max="3592" width="18" style="52" customWidth="1"/>
    <col min="3593" max="3593" width="8.42578125" style="52" customWidth="1"/>
    <col min="3594" max="3594" width="7" style="52" customWidth="1"/>
    <col min="3595" max="3595" width="6.28515625" style="52" customWidth="1"/>
    <col min="3596" max="3596" width="15.140625" style="52" customWidth="1"/>
    <col min="3597" max="3597" width="8.5703125" style="52" customWidth="1"/>
    <col min="3598" max="3598" width="7" style="52" customWidth="1"/>
    <col min="3599" max="3838" width="9.140625" style="52"/>
    <col min="3839" max="3839" width="9.28515625" style="52" customWidth="1"/>
    <col min="3840" max="3840" width="12.7109375" style="52" customWidth="1"/>
    <col min="3841" max="3841" width="3.85546875" style="52" customWidth="1"/>
    <col min="3842" max="3842" width="13.5703125" style="52" customWidth="1"/>
    <col min="3843" max="3843" width="11.5703125" style="52" customWidth="1"/>
    <col min="3844" max="3844" width="13.85546875" style="52" customWidth="1"/>
    <col min="3845" max="3845" width="16.42578125" style="52" customWidth="1"/>
    <col min="3846" max="3846" width="9.7109375" style="52" customWidth="1"/>
    <col min="3847" max="3847" width="3.5703125" style="52" customWidth="1"/>
    <col min="3848" max="3848" width="18" style="52" customWidth="1"/>
    <col min="3849" max="3849" width="8.42578125" style="52" customWidth="1"/>
    <col min="3850" max="3850" width="7" style="52" customWidth="1"/>
    <col min="3851" max="3851" width="6.28515625" style="52" customWidth="1"/>
    <col min="3852" max="3852" width="15.140625" style="52" customWidth="1"/>
    <col min="3853" max="3853" width="8.5703125" style="52" customWidth="1"/>
    <col min="3854" max="3854" width="7" style="52" customWidth="1"/>
    <col min="3855" max="4094" width="9.140625" style="52"/>
    <col min="4095" max="4095" width="9.28515625" style="52" customWidth="1"/>
    <col min="4096" max="4096" width="12.7109375" style="52" customWidth="1"/>
    <col min="4097" max="4097" width="3.85546875" style="52" customWidth="1"/>
    <col min="4098" max="4098" width="13.5703125" style="52" customWidth="1"/>
    <col min="4099" max="4099" width="11.5703125" style="52" customWidth="1"/>
    <col min="4100" max="4100" width="13.85546875" style="52" customWidth="1"/>
    <col min="4101" max="4101" width="16.42578125" style="52" customWidth="1"/>
    <col min="4102" max="4102" width="9.7109375" style="52" customWidth="1"/>
    <col min="4103" max="4103" width="3.5703125" style="52" customWidth="1"/>
    <col min="4104" max="4104" width="18" style="52" customWidth="1"/>
    <col min="4105" max="4105" width="8.42578125" style="52" customWidth="1"/>
    <col min="4106" max="4106" width="7" style="52" customWidth="1"/>
    <col min="4107" max="4107" width="6.28515625" style="52" customWidth="1"/>
    <col min="4108" max="4108" width="15.140625" style="52" customWidth="1"/>
    <col min="4109" max="4109" width="8.5703125" style="52" customWidth="1"/>
    <col min="4110" max="4110" width="7" style="52" customWidth="1"/>
    <col min="4111" max="4350" width="9.140625" style="52"/>
    <col min="4351" max="4351" width="9.28515625" style="52" customWidth="1"/>
    <col min="4352" max="4352" width="12.7109375" style="52" customWidth="1"/>
    <col min="4353" max="4353" width="3.85546875" style="52" customWidth="1"/>
    <col min="4354" max="4354" width="13.5703125" style="52" customWidth="1"/>
    <col min="4355" max="4355" width="11.5703125" style="52" customWidth="1"/>
    <col min="4356" max="4356" width="13.85546875" style="52" customWidth="1"/>
    <col min="4357" max="4357" width="16.42578125" style="52" customWidth="1"/>
    <col min="4358" max="4358" width="9.7109375" style="52" customWidth="1"/>
    <col min="4359" max="4359" width="3.5703125" style="52" customWidth="1"/>
    <col min="4360" max="4360" width="18" style="52" customWidth="1"/>
    <col min="4361" max="4361" width="8.42578125" style="52" customWidth="1"/>
    <col min="4362" max="4362" width="7" style="52" customWidth="1"/>
    <col min="4363" max="4363" width="6.28515625" style="52" customWidth="1"/>
    <col min="4364" max="4364" width="15.140625" style="52" customWidth="1"/>
    <col min="4365" max="4365" width="8.5703125" style="52" customWidth="1"/>
    <col min="4366" max="4366" width="7" style="52" customWidth="1"/>
    <col min="4367" max="4606" width="9.140625" style="52"/>
    <col min="4607" max="4607" width="9.28515625" style="52" customWidth="1"/>
    <col min="4608" max="4608" width="12.7109375" style="52" customWidth="1"/>
    <col min="4609" max="4609" width="3.85546875" style="52" customWidth="1"/>
    <col min="4610" max="4610" width="13.5703125" style="52" customWidth="1"/>
    <col min="4611" max="4611" width="11.5703125" style="52" customWidth="1"/>
    <col min="4612" max="4612" width="13.85546875" style="52" customWidth="1"/>
    <col min="4613" max="4613" width="16.42578125" style="52" customWidth="1"/>
    <col min="4614" max="4614" width="9.7109375" style="52" customWidth="1"/>
    <col min="4615" max="4615" width="3.5703125" style="52" customWidth="1"/>
    <col min="4616" max="4616" width="18" style="52" customWidth="1"/>
    <col min="4617" max="4617" width="8.42578125" style="52" customWidth="1"/>
    <col min="4618" max="4618" width="7" style="52" customWidth="1"/>
    <col min="4619" max="4619" width="6.28515625" style="52" customWidth="1"/>
    <col min="4620" max="4620" width="15.140625" style="52" customWidth="1"/>
    <col min="4621" max="4621" width="8.5703125" style="52" customWidth="1"/>
    <col min="4622" max="4622" width="7" style="52" customWidth="1"/>
    <col min="4623" max="4862" width="9.140625" style="52"/>
    <col min="4863" max="4863" width="9.28515625" style="52" customWidth="1"/>
    <col min="4864" max="4864" width="12.7109375" style="52" customWidth="1"/>
    <col min="4865" max="4865" width="3.85546875" style="52" customWidth="1"/>
    <col min="4866" max="4866" width="13.5703125" style="52" customWidth="1"/>
    <col min="4867" max="4867" width="11.5703125" style="52" customWidth="1"/>
    <col min="4868" max="4868" width="13.85546875" style="52" customWidth="1"/>
    <col min="4869" max="4869" width="16.42578125" style="52" customWidth="1"/>
    <col min="4870" max="4870" width="9.7109375" style="52" customWidth="1"/>
    <col min="4871" max="4871" width="3.5703125" style="52" customWidth="1"/>
    <col min="4872" max="4872" width="18" style="52" customWidth="1"/>
    <col min="4873" max="4873" width="8.42578125" style="52" customWidth="1"/>
    <col min="4874" max="4874" width="7" style="52" customWidth="1"/>
    <col min="4875" max="4875" width="6.28515625" style="52" customWidth="1"/>
    <col min="4876" max="4876" width="15.140625" style="52" customWidth="1"/>
    <col min="4877" max="4877" width="8.5703125" style="52" customWidth="1"/>
    <col min="4878" max="4878" width="7" style="52" customWidth="1"/>
    <col min="4879" max="5118" width="9.140625" style="52"/>
    <col min="5119" max="5119" width="9.28515625" style="52" customWidth="1"/>
    <col min="5120" max="5120" width="12.7109375" style="52" customWidth="1"/>
    <col min="5121" max="5121" width="3.85546875" style="52" customWidth="1"/>
    <col min="5122" max="5122" width="13.5703125" style="52" customWidth="1"/>
    <col min="5123" max="5123" width="11.5703125" style="52" customWidth="1"/>
    <col min="5124" max="5124" width="13.85546875" style="52" customWidth="1"/>
    <col min="5125" max="5125" width="16.42578125" style="52" customWidth="1"/>
    <col min="5126" max="5126" width="9.7109375" style="52" customWidth="1"/>
    <col min="5127" max="5127" width="3.5703125" style="52" customWidth="1"/>
    <col min="5128" max="5128" width="18" style="52" customWidth="1"/>
    <col min="5129" max="5129" width="8.42578125" style="52" customWidth="1"/>
    <col min="5130" max="5130" width="7" style="52" customWidth="1"/>
    <col min="5131" max="5131" width="6.28515625" style="52" customWidth="1"/>
    <col min="5132" max="5132" width="15.140625" style="52" customWidth="1"/>
    <col min="5133" max="5133" width="8.5703125" style="52" customWidth="1"/>
    <col min="5134" max="5134" width="7" style="52" customWidth="1"/>
    <col min="5135" max="5374" width="9.140625" style="52"/>
    <col min="5375" max="5375" width="9.28515625" style="52" customWidth="1"/>
    <col min="5376" max="5376" width="12.7109375" style="52" customWidth="1"/>
    <col min="5377" max="5377" width="3.85546875" style="52" customWidth="1"/>
    <col min="5378" max="5378" width="13.5703125" style="52" customWidth="1"/>
    <col min="5379" max="5379" width="11.5703125" style="52" customWidth="1"/>
    <col min="5380" max="5380" width="13.85546875" style="52" customWidth="1"/>
    <col min="5381" max="5381" width="16.42578125" style="52" customWidth="1"/>
    <col min="5382" max="5382" width="9.7109375" style="52" customWidth="1"/>
    <col min="5383" max="5383" width="3.5703125" style="52" customWidth="1"/>
    <col min="5384" max="5384" width="18" style="52" customWidth="1"/>
    <col min="5385" max="5385" width="8.42578125" style="52" customWidth="1"/>
    <col min="5386" max="5386" width="7" style="52" customWidth="1"/>
    <col min="5387" max="5387" width="6.28515625" style="52" customWidth="1"/>
    <col min="5388" max="5388" width="15.140625" style="52" customWidth="1"/>
    <col min="5389" max="5389" width="8.5703125" style="52" customWidth="1"/>
    <col min="5390" max="5390" width="7" style="52" customWidth="1"/>
    <col min="5391" max="5630" width="9.140625" style="52"/>
    <col min="5631" max="5631" width="9.28515625" style="52" customWidth="1"/>
    <col min="5632" max="5632" width="12.7109375" style="52" customWidth="1"/>
    <col min="5633" max="5633" width="3.85546875" style="52" customWidth="1"/>
    <col min="5634" max="5634" width="13.5703125" style="52" customWidth="1"/>
    <col min="5635" max="5635" width="11.5703125" style="52" customWidth="1"/>
    <col min="5636" max="5636" width="13.85546875" style="52" customWidth="1"/>
    <col min="5637" max="5637" width="16.42578125" style="52" customWidth="1"/>
    <col min="5638" max="5638" width="9.7109375" style="52" customWidth="1"/>
    <col min="5639" max="5639" width="3.5703125" style="52" customWidth="1"/>
    <col min="5640" max="5640" width="18" style="52" customWidth="1"/>
    <col min="5641" max="5641" width="8.42578125" style="52" customWidth="1"/>
    <col min="5642" max="5642" width="7" style="52" customWidth="1"/>
    <col min="5643" max="5643" width="6.28515625" style="52" customWidth="1"/>
    <col min="5644" max="5644" width="15.140625" style="52" customWidth="1"/>
    <col min="5645" max="5645" width="8.5703125" style="52" customWidth="1"/>
    <col min="5646" max="5646" width="7" style="52" customWidth="1"/>
    <col min="5647" max="5886" width="9.140625" style="52"/>
    <col min="5887" max="5887" width="9.28515625" style="52" customWidth="1"/>
    <col min="5888" max="5888" width="12.7109375" style="52" customWidth="1"/>
    <col min="5889" max="5889" width="3.85546875" style="52" customWidth="1"/>
    <col min="5890" max="5890" width="13.5703125" style="52" customWidth="1"/>
    <col min="5891" max="5891" width="11.5703125" style="52" customWidth="1"/>
    <col min="5892" max="5892" width="13.85546875" style="52" customWidth="1"/>
    <col min="5893" max="5893" width="16.42578125" style="52" customWidth="1"/>
    <col min="5894" max="5894" width="9.7109375" style="52" customWidth="1"/>
    <col min="5895" max="5895" width="3.5703125" style="52" customWidth="1"/>
    <col min="5896" max="5896" width="18" style="52" customWidth="1"/>
    <col min="5897" max="5897" width="8.42578125" style="52" customWidth="1"/>
    <col min="5898" max="5898" width="7" style="52" customWidth="1"/>
    <col min="5899" max="5899" width="6.28515625" style="52" customWidth="1"/>
    <col min="5900" max="5900" width="15.140625" style="52" customWidth="1"/>
    <col min="5901" max="5901" width="8.5703125" style="52" customWidth="1"/>
    <col min="5902" max="5902" width="7" style="52" customWidth="1"/>
    <col min="5903" max="6142" width="9.140625" style="52"/>
    <col min="6143" max="6143" width="9.28515625" style="52" customWidth="1"/>
    <col min="6144" max="6144" width="12.7109375" style="52" customWidth="1"/>
    <col min="6145" max="6145" width="3.85546875" style="52" customWidth="1"/>
    <col min="6146" max="6146" width="13.5703125" style="52" customWidth="1"/>
    <col min="6147" max="6147" width="11.5703125" style="52" customWidth="1"/>
    <col min="6148" max="6148" width="13.85546875" style="52" customWidth="1"/>
    <col min="6149" max="6149" width="16.42578125" style="52" customWidth="1"/>
    <col min="6150" max="6150" width="9.7109375" style="52" customWidth="1"/>
    <col min="6151" max="6151" width="3.5703125" style="52" customWidth="1"/>
    <col min="6152" max="6152" width="18" style="52" customWidth="1"/>
    <col min="6153" max="6153" width="8.42578125" style="52" customWidth="1"/>
    <col min="6154" max="6154" width="7" style="52" customWidth="1"/>
    <col min="6155" max="6155" width="6.28515625" style="52" customWidth="1"/>
    <col min="6156" max="6156" width="15.140625" style="52" customWidth="1"/>
    <col min="6157" max="6157" width="8.5703125" style="52" customWidth="1"/>
    <col min="6158" max="6158" width="7" style="52" customWidth="1"/>
    <col min="6159" max="6398" width="9.140625" style="52"/>
    <col min="6399" max="6399" width="9.28515625" style="52" customWidth="1"/>
    <col min="6400" max="6400" width="12.7109375" style="52" customWidth="1"/>
    <col min="6401" max="6401" width="3.85546875" style="52" customWidth="1"/>
    <col min="6402" max="6402" width="13.5703125" style="52" customWidth="1"/>
    <col min="6403" max="6403" width="11.5703125" style="52" customWidth="1"/>
    <col min="6404" max="6404" width="13.85546875" style="52" customWidth="1"/>
    <col min="6405" max="6405" width="16.42578125" style="52" customWidth="1"/>
    <col min="6406" max="6406" width="9.7109375" style="52" customWidth="1"/>
    <col min="6407" max="6407" width="3.5703125" style="52" customWidth="1"/>
    <col min="6408" max="6408" width="18" style="52" customWidth="1"/>
    <col min="6409" max="6409" width="8.42578125" style="52" customWidth="1"/>
    <col min="6410" max="6410" width="7" style="52" customWidth="1"/>
    <col min="6411" max="6411" width="6.28515625" style="52" customWidth="1"/>
    <col min="6412" max="6412" width="15.140625" style="52" customWidth="1"/>
    <col min="6413" max="6413" width="8.5703125" style="52" customWidth="1"/>
    <col min="6414" max="6414" width="7" style="52" customWidth="1"/>
    <col min="6415" max="6654" width="9.140625" style="52"/>
    <col min="6655" max="6655" width="9.28515625" style="52" customWidth="1"/>
    <col min="6656" max="6656" width="12.7109375" style="52" customWidth="1"/>
    <col min="6657" max="6657" width="3.85546875" style="52" customWidth="1"/>
    <col min="6658" max="6658" width="13.5703125" style="52" customWidth="1"/>
    <col min="6659" max="6659" width="11.5703125" style="52" customWidth="1"/>
    <col min="6660" max="6660" width="13.85546875" style="52" customWidth="1"/>
    <col min="6661" max="6661" width="16.42578125" style="52" customWidth="1"/>
    <col min="6662" max="6662" width="9.7109375" style="52" customWidth="1"/>
    <col min="6663" max="6663" width="3.5703125" style="52" customWidth="1"/>
    <col min="6664" max="6664" width="18" style="52" customWidth="1"/>
    <col min="6665" max="6665" width="8.42578125" style="52" customWidth="1"/>
    <col min="6666" max="6666" width="7" style="52" customWidth="1"/>
    <col min="6667" max="6667" width="6.28515625" style="52" customWidth="1"/>
    <col min="6668" max="6668" width="15.140625" style="52" customWidth="1"/>
    <col min="6669" max="6669" width="8.5703125" style="52" customWidth="1"/>
    <col min="6670" max="6670" width="7" style="52" customWidth="1"/>
    <col min="6671" max="6910" width="9.140625" style="52"/>
    <col min="6911" max="6911" width="9.28515625" style="52" customWidth="1"/>
    <col min="6912" max="6912" width="12.7109375" style="52" customWidth="1"/>
    <col min="6913" max="6913" width="3.85546875" style="52" customWidth="1"/>
    <col min="6914" max="6914" width="13.5703125" style="52" customWidth="1"/>
    <col min="6915" max="6915" width="11.5703125" style="52" customWidth="1"/>
    <col min="6916" max="6916" width="13.85546875" style="52" customWidth="1"/>
    <col min="6917" max="6917" width="16.42578125" style="52" customWidth="1"/>
    <col min="6918" max="6918" width="9.7109375" style="52" customWidth="1"/>
    <col min="6919" max="6919" width="3.5703125" style="52" customWidth="1"/>
    <col min="6920" max="6920" width="18" style="52" customWidth="1"/>
    <col min="6921" max="6921" width="8.42578125" style="52" customWidth="1"/>
    <col min="6922" max="6922" width="7" style="52" customWidth="1"/>
    <col min="6923" max="6923" width="6.28515625" style="52" customWidth="1"/>
    <col min="6924" max="6924" width="15.140625" style="52" customWidth="1"/>
    <col min="6925" max="6925" width="8.5703125" style="52" customWidth="1"/>
    <col min="6926" max="6926" width="7" style="52" customWidth="1"/>
    <col min="6927" max="7166" width="9.140625" style="52"/>
    <col min="7167" max="7167" width="9.28515625" style="52" customWidth="1"/>
    <col min="7168" max="7168" width="12.7109375" style="52" customWidth="1"/>
    <col min="7169" max="7169" width="3.85546875" style="52" customWidth="1"/>
    <col min="7170" max="7170" width="13.5703125" style="52" customWidth="1"/>
    <col min="7171" max="7171" width="11.5703125" style="52" customWidth="1"/>
    <col min="7172" max="7172" width="13.85546875" style="52" customWidth="1"/>
    <col min="7173" max="7173" width="16.42578125" style="52" customWidth="1"/>
    <col min="7174" max="7174" width="9.7109375" style="52" customWidth="1"/>
    <col min="7175" max="7175" width="3.5703125" style="52" customWidth="1"/>
    <col min="7176" max="7176" width="18" style="52" customWidth="1"/>
    <col min="7177" max="7177" width="8.42578125" style="52" customWidth="1"/>
    <col min="7178" max="7178" width="7" style="52" customWidth="1"/>
    <col min="7179" max="7179" width="6.28515625" style="52" customWidth="1"/>
    <col min="7180" max="7180" width="15.140625" style="52" customWidth="1"/>
    <col min="7181" max="7181" width="8.5703125" style="52" customWidth="1"/>
    <col min="7182" max="7182" width="7" style="52" customWidth="1"/>
    <col min="7183" max="7422" width="9.140625" style="52"/>
    <col min="7423" max="7423" width="9.28515625" style="52" customWidth="1"/>
    <col min="7424" max="7424" width="12.7109375" style="52" customWidth="1"/>
    <col min="7425" max="7425" width="3.85546875" style="52" customWidth="1"/>
    <col min="7426" max="7426" width="13.5703125" style="52" customWidth="1"/>
    <col min="7427" max="7427" width="11.5703125" style="52" customWidth="1"/>
    <col min="7428" max="7428" width="13.85546875" style="52" customWidth="1"/>
    <col min="7429" max="7429" width="16.42578125" style="52" customWidth="1"/>
    <col min="7430" max="7430" width="9.7109375" style="52" customWidth="1"/>
    <col min="7431" max="7431" width="3.5703125" style="52" customWidth="1"/>
    <col min="7432" max="7432" width="18" style="52" customWidth="1"/>
    <col min="7433" max="7433" width="8.42578125" style="52" customWidth="1"/>
    <col min="7434" max="7434" width="7" style="52" customWidth="1"/>
    <col min="7435" max="7435" width="6.28515625" style="52" customWidth="1"/>
    <col min="7436" max="7436" width="15.140625" style="52" customWidth="1"/>
    <col min="7437" max="7437" width="8.5703125" style="52" customWidth="1"/>
    <col min="7438" max="7438" width="7" style="52" customWidth="1"/>
    <col min="7439" max="7678" width="9.140625" style="52"/>
    <col min="7679" max="7679" width="9.28515625" style="52" customWidth="1"/>
    <col min="7680" max="7680" width="12.7109375" style="52" customWidth="1"/>
    <col min="7681" max="7681" width="3.85546875" style="52" customWidth="1"/>
    <col min="7682" max="7682" width="13.5703125" style="52" customWidth="1"/>
    <col min="7683" max="7683" width="11.5703125" style="52" customWidth="1"/>
    <col min="7684" max="7684" width="13.85546875" style="52" customWidth="1"/>
    <col min="7685" max="7685" width="16.42578125" style="52" customWidth="1"/>
    <col min="7686" max="7686" width="9.7109375" style="52" customWidth="1"/>
    <col min="7687" max="7687" width="3.5703125" style="52" customWidth="1"/>
    <col min="7688" max="7688" width="18" style="52" customWidth="1"/>
    <col min="7689" max="7689" width="8.42578125" style="52" customWidth="1"/>
    <col min="7690" max="7690" width="7" style="52" customWidth="1"/>
    <col min="7691" max="7691" width="6.28515625" style="52" customWidth="1"/>
    <col min="7692" max="7692" width="15.140625" style="52" customWidth="1"/>
    <col min="7693" max="7693" width="8.5703125" style="52" customWidth="1"/>
    <col min="7694" max="7694" width="7" style="52" customWidth="1"/>
    <col min="7695" max="7934" width="9.140625" style="52"/>
    <col min="7935" max="7935" width="9.28515625" style="52" customWidth="1"/>
    <col min="7936" max="7936" width="12.7109375" style="52" customWidth="1"/>
    <col min="7937" max="7937" width="3.85546875" style="52" customWidth="1"/>
    <col min="7938" max="7938" width="13.5703125" style="52" customWidth="1"/>
    <col min="7939" max="7939" width="11.5703125" style="52" customWidth="1"/>
    <col min="7940" max="7940" width="13.85546875" style="52" customWidth="1"/>
    <col min="7941" max="7941" width="16.42578125" style="52" customWidth="1"/>
    <col min="7942" max="7942" width="9.7109375" style="52" customWidth="1"/>
    <col min="7943" max="7943" width="3.5703125" style="52" customWidth="1"/>
    <col min="7944" max="7944" width="18" style="52" customWidth="1"/>
    <col min="7945" max="7945" width="8.42578125" style="52" customWidth="1"/>
    <col min="7946" max="7946" width="7" style="52" customWidth="1"/>
    <col min="7947" max="7947" width="6.28515625" style="52" customWidth="1"/>
    <col min="7948" max="7948" width="15.140625" style="52" customWidth="1"/>
    <col min="7949" max="7949" width="8.5703125" style="52" customWidth="1"/>
    <col min="7950" max="7950" width="7" style="52" customWidth="1"/>
    <col min="7951" max="8190" width="9.140625" style="52"/>
    <col min="8191" max="8191" width="9.28515625" style="52" customWidth="1"/>
    <col min="8192" max="8192" width="12.7109375" style="52" customWidth="1"/>
    <col min="8193" max="8193" width="3.85546875" style="52" customWidth="1"/>
    <col min="8194" max="8194" width="13.5703125" style="52" customWidth="1"/>
    <col min="8195" max="8195" width="11.5703125" style="52" customWidth="1"/>
    <col min="8196" max="8196" width="13.85546875" style="52" customWidth="1"/>
    <col min="8197" max="8197" width="16.42578125" style="52" customWidth="1"/>
    <col min="8198" max="8198" width="9.7109375" style="52" customWidth="1"/>
    <col min="8199" max="8199" width="3.5703125" style="52" customWidth="1"/>
    <col min="8200" max="8200" width="18" style="52" customWidth="1"/>
    <col min="8201" max="8201" width="8.42578125" style="52" customWidth="1"/>
    <col min="8202" max="8202" width="7" style="52" customWidth="1"/>
    <col min="8203" max="8203" width="6.28515625" style="52" customWidth="1"/>
    <col min="8204" max="8204" width="15.140625" style="52" customWidth="1"/>
    <col min="8205" max="8205" width="8.5703125" style="52" customWidth="1"/>
    <col min="8206" max="8206" width="7" style="52" customWidth="1"/>
    <col min="8207" max="8446" width="9.140625" style="52"/>
    <col min="8447" max="8447" width="9.28515625" style="52" customWidth="1"/>
    <col min="8448" max="8448" width="12.7109375" style="52" customWidth="1"/>
    <col min="8449" max="8449" width="3.85546875" style="52" customWidth="1"/>
    <col min="8450" max="8450" width="13.5703125" style="52" customWidth="1"/>
    <col min="8451" max="8451" width="11.5703125" style="52" customWidth="1"/>
    <col min="8452" max="8452" width="13.85546875" style="52" customWidth="1"/>
    <col min="8453" max="8453" width="16.42578125" style="52" customWidth="1"/>
    <col min="8454" max="8454" width="9.7109375" style="52" customWidth="1"/>
    <col min="8455" max="8455" width="3.5703125" style="52" customWidth="1"/>
    <col min="8456" max="8456" width="18" style="52" customWidth="1"/>
    <col min="8457" max="8457" width="8.42578125" style="52" customWidth="1"/>
    <col min="8458" max="8458" width="7" style="52" customWidth="1"/>
    <col min="8459" max="8459" width="6.28515625" style="52" customWidth="1"/>
    <col min="8460" max="8460" width="15.140625" style="52" customWidth="1"/>
    <col min="8461" max="8461" width="8.5703125" style="52" customWidth="1"/>
    <col min="8462" max="8462" width="7" style="52" customWidth="1"/>
    <col min="8463" max="8702" width="9.140625" style="52"/>
    <col min="8703" max="8703" width="9.28515625" style="52" customWidth="1"/>
    <col min="8704" max="8704" width="12.7109375" style="52" customWidth="1"/>
    <col min="8705" max="8705" width="3.85546875" style="52" customWidth="1"/>
    <col min="8706" max="8706" width="13.5703125" style="52" customWidth="1"/>
    <col min="8707" max="8707" width="11.5703125" style="52" customWidth="1"/>
    <col min="8708" max="8708" width="13.85546875" style="52" customWidth="1"/>
    <col min="8709" max="8709" width="16.42578125" style="52" customWidth="1"/>
    <col min="8710" max="8710" width="9.7109375" style="52" customWidth="1"/>
    <col min="8711" max="8711" width="3.5703125" style="52" customWidth="1"/>
    <col min="8712" max="8712" width="18" style="52" customWidth="1"/>
    <col min="8713" max="8713" width="8.42578125" style="52" customWidth="1"/>
    <col min="8714" max="8714" width="7" style="52" customWidth="1"/>
    <col min="8715" max="8715" width="6.28515625" style="52" customWidth="1"/>
    <col min="8716" max="8716" width="15.140625" style="52" customWidth="1"/>
    <col min="8717" max="8717" width="8.5703125" style="52" customWidth="1"/>
    <col min="8718" max="8718" width="7" style="52" customWidth="1"/>
    <col min="8719" max="8958" width="9.140625" style="52"/>
    <col min="8959" max="8959" width="9.28515625" style="52" customWidth="1"/>
    <col min="8960" max="8960" width="12.7109375" style="52" customWidth="1"/>
    <col min="8961" max="8961" width="3.85546875" style="52" customWidth="1"/>
    <col min="8962" max="8962" width="13.5703125" style="52" customWidth="1"/>
    <col min="8963" max="8963" width="11.5703125" style="52" customWidth="1"/>
    <col min="8964" max="8964" width="13.85546875" style="52" customWidth="1"/>
    <col min="8965" max="8965" width="16.42578125" style="52" customWidth="1"/>
    <col min="8966" max="8966" width="9.7109375" style="52" customWidth="1"/>
    <col min="8967" max="8967" width="3.5703125" style="52" customWidth="1"/>
    <col min="8968" max="8968" width="18" style="52" customWidth="1"/>
    <col min="8969" max="8969" width="8.42578125" style="52" customWidth="1"/>
    <col min="8970" max="8970" width="7" style="52" customWidth="1"/>
    <col min="8971" max="8971" width="6.28515625" style="52" customWidth="1"/>
    <col min="8972" max="8972" width="15.140625" style="52" customWidth="1"/>
    <col min="8973" max="8973" width="8.5703125" style="52" customWidth="1"/>
    <col min="8974" max="8974" width="7" style="52" customWidth="1"/>
    <col min="8975" max="9214" width="9.140625" style="52"/>
    <col min="9215" max="9215" width="9.28515625" style="52" customWidth="1"/>
    <col min="9216" max="9216" width="12.7109375" style="52" customWidth="1"/>
    <col min="9217" max="9217" width="3.85546875" style="52" customWidth="1"/>
    <col min="9218" max="9218" width="13.5703125" style="52" customWidth="1"/>
    <col min="9219" max="9219" width="11.5703125" style="52" customWidth="1"/>
    <col min="9220" max="9220" width="13.85546875" style="52" customWidth="1"/>
    <col min="9221" max="9221" width="16.42578125" style="52" customWidth="1"/>
    <col min="9222" max="9222" width="9.7109375" style="52" customWidth="1"/>
    <col min="9223" max="9223" width="3.5703125" style="52" customWidth="1"/>
    <col min="9224" max="9224" width="18" style="52" customWidth="1"/>
    <col min="9225" max="9225" width="8.42578125" style="52" customWidth="1"/>
    <col min="9226" max="9226" width="7" style="52" customWidth="1"/>
    <col min="9227" max="9227" width="6.28515625" style="52" customWidth="1"/>
    <col min="9228" max="9228" width="15.140625" style="52" customWidth="1"/>
    <col min="9229" max="9229" width="8.5703125" style="52" customWidth="1"/>
    <col min="9230" max="9230" width="7" style="52" customWidth="1"/>
    <col min="9231" max="9470" width="9.140625" style="52"/>
    <col min="9471" max="9471" width="9.28515625" style="52" customWidth="1"/>
    <col min="9472" max="9472" width="12.7109375" style="52" customWidth="1"/>
    <col min="9473" max="9473" width="3.85546875" style="52" customWidth="1"/>
    <col min="9474" max="9474" width="13.5703125" style="52" customWidth="1"/>
    <col min="9475" max="9475" width="11.5703125" style="52" customWidth="1"/>
    <col min="9476" max="9476" width="13.85546875" style="52" customWidth="1"/>
    <col min="9477" max="9477" width="16.42578125" style="52" customWidth="1"/>
    <col min="9478" max="9478" width="9.7109375" style="52" customWidth="1"/>
    <col min="9479" max="9479" width="3.5703125" style="52" customWidth="1"/>
    <col min="9480" max="9480" width="18" style="52" customWidth="1"/>
    <col min="9481" max="9481" width="8.42578125" style="52" customWidth="1"/>
    <col min="9482" max="9482" width="7" style="52" customWidth="1"/>
    <col min="9483" max="9483" width="6.28515625" style="52" customWidth="1"/>
    <col min="9484" max="9484" width="15.140625" style="52" customWidth="1"/>
    <col min="9485" max="9485" width="8.5703125" style="52" customWidth="1"/>
    <col min="9486" max="9486" width="7" style="52" customWidth="1"/>
    <col min="9487" max="9726" width="9.140625" style="52"/>
    <col min="9727" max="9727" width="9.28515625" style="52" customWidth="1"/>
    <col min="9728" max="9728" width="12.7109375" style="52" customWidth="1"/>
    <col min="9729" max="9729" width="3.85546875" style="52" customWidth="1"/>
    <col min="9730" max="9730" width="13.5703125" style="52" customWidth="1"/>
    <col min="9731" max="9731" width="11.5703125" style="52" customWidth="1"/>
    <col min="9732" max="9732" width="13.85546875" style="52" customWidth="1"/>
    <col min="9733" max="9733" width="16.42578125" style="52" customWidth="1"/>
    <col min="9734" max="9734" width="9.7109375" style="52" customWidth="1"/>
    <col min="9735" max="9735" width="3.5703125" style="52" customWidth="1"/>
    <col min="9736" max="9736" width="18" style="52" customWidth="1"/>
    <col min="9737" max="9737" width="8.42578125" style="52" customWidth="1"/>
    <col min="9738" max="9738" width="7" style="52" customWidth="1"/>
    <col min="9739" max="9739" width="6.28515625" style="52" customWidth="1"/>
    <col min="9740" max="9740" width="15.140625" style="52" customWidth="1"/>
    <col min="9741" max="9741" width="8.5703125" style="52" customWidth="1"/>
    <col min="9742" max="9742" width="7" style="52" customWidth="1"/>
    <col min="9743" max="9982" width="9.140625" style="52"/>
    <col min="9983" max="9983" width="9.28515625" style="52" customWidth="1"/>
    <col min="9984" max="9984" width="12.7109375" style="52" customWidth="1"/>
    <col min="9985" max="9985" width="3.85546875" style="52" customWidth="1"/>
    <col min="9986" max="9986" width="13.5703125" style="52" customWidth="1"/>
    <col min="9987" max="9987" width="11.5703125" style="52" customWidth="1"/>
    <col min="9988" max="9988" width="13.85546875" style="52" customWidth="1"/>
    <col min="9989" max="9989" width="16.42578125" style="52" customWidth="1"/>
    <col min="9990" max="9990" width="9.7109375" style="52" customWidth="1"/>
    <col min="9991" max="9991" width="3.5703125" style="52" customWidth="1"/>
    <col min="9992" max="9992" width="18" style="52" customWidth="1"/>
    <col min="9993" max="9993" width="8.42578125" style="52" customWidth="1"/>
    <col min="9994" max="9994" width="7" style="52" customWidth="1"/>
    <col min="9995" max="9995" width="6.28515625" style="52" customWidth="1"/>
    <col min="9996" max="9996" width="15.140625" style="52" customWidth="1"/>
    <col min="9997" max="9997" width="8.5703125" style="52" customWidth="1"/>
    <col min="9998" max="9998" width="7" style="52" customWidth="1"/>
    <col min="9999" max="10238" width="9.140625" style="52"/>
    <col min="10239" max="10239" width="9.28515625" style="52" customWidth="1"/>
    <col min="10240" max="10240" width="12.7109375" style="52" customWidth="1"/>
    <col min="10241" max="10241" width="3.85546875" style="52" customWidth="1"/>
    <col min="10242" max="10242" width="13.5703125" style="52" customWidth="1"/>
    <col min="10243" max="10243" width="11.5703125" style="52" customWidth="1"/>
    <col min="10244" max="10244" width="13.85546875" style="52" customWidth="1"/>
    <col min="10245" max="10245" width="16.42578125" style="52" customWidth="1"/>
    <col min="10246" max="10246" width="9.7109375" style="52" customWidth="1"/>
    <col min="10247" max="10247" width="3.5703125" style="52" customWidth="1"/>
    <col min="10248" max="10248" width="18" style="52" customWidth="1"/>
    <col min="10249" max="10249" width="8.42578125" style="52" customWidth="1"/>
    <col min="10250" max="10250" width="7" style="52" customWidth="1"/>
    <col min="10251" max="10251" width="6.28515625" style="52" customWidth="1"/>
    <col min="10252" max="10252" width="15.140625" style="52" customWidth="1"/>
    <col min="10253" max="10253" width="8.5703125" style="52" customWidth="1"/>
    <col min="10254" max="10254" width="7" style="52" customWidth="1"/>
    <col min="10255" max="10494" width="9.140625" style="52"/>
    <col min="10495" max="10495" width="9.28515625" style="52" customWidth="1"/>
    <col min="10496" max="10496" width="12.7109375" style="52" customWidth="1"/>
    <col min="10497" max="10497" width="3.85546875" style="52" customWidth="1"/>
    <col min="10498" max="10498" width="13.5703125" style="52" customWidth="1"/>
    <col min="10499" max="10499" width="11.5703125" style="52" customWidth="1"/>
    <col min="10500" max="10500" width="13.85546875" style="52" customWidth="1"/>
    <col min="10501" max="10501" width="16.42578125" style="52" customWidth="1"/>
    <col min="10502" max="10502" width="9.7109375" style="52" customWidth="1"/>
    <col min="10503" max="10503" width="3.5703125" style="52" customWidth="1"/>
    <col min="10504" max="10504" width="18" style="52" customWidth="1"/>
    <col min="10505" max="10505" width="8.42578125" style="52" customWidth="1"/>
    <col min="10506" max="10506" width="7" style="52" customWidth="1"/>
    <col min="10507" max="10507" width="6.28515625" style="52" customWidth="1"/>
    <col min="10508" max="10508" width="15.140625" style="52" customWidth="1"/>
    <col min="10509" max="10509" width="8.5703125" style="52" customWidth="1"/>
    <col min="10510" max="10510" width="7" style="52" customWidth="1"/>
    <col min="10511" max="10750" width="9.140625" style="52"/>
    <col min="10751" max="10751" width="9.28515625" style="52" customWidth="1"/>
    <col min="10752" max="10752" width="12.7109375" style="52" customWidth="1"/>
    <col min="10753" max="10753" width="3.85546875" style="52" customWidth="1"/>
    <col min="10754" max="10754" width="13.5703125" style="52" customWidth="1"/>
    <col min="10755" max="10755" width="11.5703125" style="52" customWidth="1"/>
    <col min="10756" max="10756" width="13.85546875" style="52" customWidth="1"/>
    <col min="10757" max="10757" width="16.42578125" style="52" customWidth="1"/>
    <col min="10758" max="10758" width="9.7109375" style="52" customWidth="1"/>
    <col min="10759" max="10759" width="3.5703125" style="52" customWidth="1"/>
    <col min="10760" max="10760" width="18" style="52" customWidth="1"/>
    <col min="10761" max="10761" width="8.42578125" style="52" customWidth="1"/>
    <col min="10762" max="10762" width="7" style="52" customWidth="1"/>
    <col min="10763" max="10763" width="6.28515625" style="52" customWidth="1"/>
    <col min="10764" max="10764" width="15.140625" style="52" customWidth="1"/>
    <col min="10765" max="10765" width="8.5703125" style="52" customWidth="1"/>
    <col min="10766" max="10766" width="7" style="52" customWidth="1"/>
    <col min="10767" max="11006" width="9.140625" style="52"/>
    <col min="11007" max="11007" width="9.28515625" style="52" customWidth="1"/>
    <col min="11008" max="11008" width="12.7109375" style="52" customWidth="1"/>
    <col min="11009" max="11009" width="3.85546875" style="52" customWidth="1"/>
    <col min="11010" max="11010" width="13.5703125" style="52" customWidth="1"/>
    <col min="11011" max="11011" width="11.5703125" style="52" customWidth="1"/>
    <col min="11012" max="11012" width="13.85546875" style="52" customWidth="1"/>
    <col min="11013" max="11013" width="16.42578125" style="52" customWidth="1"/>
    <col min="11014" max="11014" width="9.7109375" style="52" customWidth="1"/>
    <col min="11015" max="11015" width="3.5703125" style="52" customWidth="1"/>
    <col min="11016" max="11016" width="18" style="52" customWidth="1"/>
    <col min="11017" max="11017" width="8.42578125" style="52" customWidth="1"/>
    <col min="11018" max="11018" width="7" style="52" customWidth="1"/>
    <col min="11019" max="11019" width="6.28515625" style="52" customWidth="1"/>
    <col min="11020" max="11020" width="15.140625" style="52" customWidth="1"/>
    <col min="11021" max="11021" width="8.5703125" style="52" customWidth="1"/>
    <col min="11022" max="11022" width="7" style="52" customWidth="1"/>
    <col min="11023" max="11262" width="9.140625" style="52"/>
    <col min="11263" max="11263" width="9.28515625" style="52" customWidth="1"/>
    <col min="11264" max="11264" width="12.7109375" style="52" customWidth="1"/>
    <col min="11265" max="11265" width="3.85546875" style="52" customWidth="1"/>
    <col min="11266" max="11266" width="13.5703125" style="52" customWidth="1"/>
    <col min="11267" max="11267" width="11.5703125" style="52" customWidth="1"/>
    <col min="11268" max="11268" width="13.85546875" style="52" customWidth="1"/>
    <col min="11269" max="11269" width="16.42578125" style="52" customWidth="1"/>
    <col min="11270" max="11270" width="9.7109375" style="52" customWidth="1"/>
    <col min="11271" max="11271" width="3.5703125" style="52" customWidth="1"/>
    <col min="11272" max="11272" width="18" style="52" customWidth="1"/>
    <col min="11273" max="11273" width="8.42578125" style="52" customWidth="1"/>
    <col min="11274" max="11274" width="7" style="52" customWidth="1"/>
    <col min="11275" max="11275" width="6.28515625" style="52" customWidth="1"/>
    <col min="11276" max="11276" width="15.140625" style="52" customWidth="1"/>
    <col min="11277" max="11277" width="8.5703125" style="52" customWidth="1"/>
    <col min="11278" max="11278" width="7" style="52" customWidth="1"/>
    <col min="11279" max="11518" width="9.140625" style="52"/>
    <col min="11519" max="11519" width="9.28515625" style="52" customWidth="1"/>
    <col min="11520" max="11520" width="12.7109375" style="52" customWidth="1"/>
    <col min="11521" max="11521" width="3.85546875" style="52" customWidth="1"/>
    <col min="11522" max="11522" width="13.5703125" style="52" customWidth="1"/>
    <col min="11523" max="11523" width="11.5703125" style="52" customWidth="1"/>
    <col min="11524" max="11524" width="13.85546875" style="52" customWidth="1"/>
    <col min="11525" max="11525" width="16.42578125" style="52" customWidth="1"/>
    <col min="11526" max="11526" width="9.7109375" style="52" customWidth="1"/>
    <col min="11527" max="11527" width="3.5703125" style="52" customWidth="1"/>
    <col min="11528" max="11528" width="18" style="52" customWidth="1"/>
    <col min="11529" max="11529" width="8.42578125" style="52" customWidth="1"/>
    <col min="11530" max="11530" width="7" style="52" customWidth="1"/>
    <col min="11531" max="11531" width="6.28515625" style="52" customWidth="1"/>
    <col min="11532" max="11532" width="15.140625" style="52" customWidth="1"/>
    <col min="11533" max="11533" width="8.5703125" style="52" customWidth="1"/>
    <col min="11534" max="11534" width="7" style="52" customWidth="1"/>
    <col min="11535" max="11774" width="9.140625" style="52"/>
    <col min="11775" max="11775" width="9.28515625" style="52" customWidth="1"/>
    <col min="11776" max="11776" width="12.7109375" style="52" customWidth="1"/>
    <col min="11777" max="11777" width="3.85546875" style="52" customWidth="1"/>
    <col min="11778" max="11778" width="13.5703125" style="52" customWidth="1"/>
    <col min="11779" max="11779" width="11.5703125" style="52" customWidth="1"/>
    <col min="11780" max="11780" width="13.85546875" style="52" customWidth="1"/>
    <col min="11781" max="11781" width="16.42578125" style="52" customWidth="1"/>
    <col min="11782" max="11782" width="9.7109375" style="52" customWidth="1"/>
    <col min="11783" max="11783" width="3.5703125" style="52" customWidth="1"/>
    <col min="11784" max="11784" width="18" style="52" customWidth="1"/>
    <col min="11785" max="11785" width="8.42578125" style="52" customWidth="1"/>
    <col min="11786" max="11786" width="7" style="52" customWidth="1"/>
    <col min="11787" max="11787" width="6.28515625" style="52" customWidth="1"/>
    <col min="11788" max="11788" width="15.140625" style="52" customWidth="1"/>
    <col min="11789" max="11789" width="8.5703125" style="52" customWidth="1"/>
    <col min="11790" max="11790" width="7" style="52" customWidth="1"/>
    <col min="11791" max="12030" width="9.140625" style="52"/>
    <col min="12031" max="12031" width="9.28515625" style="52" customWidth="1"/>
    <col min="12032" max="12032" width="12.7109375" style="52" customWidth="1"/>
    <col min="12033" max="12033" width="3.85546875" style="52" customWidth="1"/>
    <col min="12034" max="12034" width="13.5703125" style="52" customWidth="1"/>
    <col min="12035" max="12035" width="11.5703125" style="52" customWidth="1"/>
    <col min="12036" max="12036" width="13.85546875" style="52" customWidth="1"/>
    <col min="12037" max="12037" width="16.42578125" style="52" customWidth="1"/>
    <col min="12038" max="12038" width="9.7109375" style="52" customWidth="1"/>
    <col min="12039" max="12039" width="3.5703125" style="52" customWidth="1"/>
    <col min="12040" max="12040" width="18" style="52" customWidth="1"/>
    <col min="12041" max="12041" width="8.42578125" style="52" customWidth="1"/>
    <col min="12042" max="12042" width="7" style="52" customWidth="1"/>
    <col min="12043" max="12043" width="6.28515625" style="52" customWidth="1"/>
    <col min="12044" max="12044" width="15.140625" style="52" customWidth="1"/>
    <col min="12045" max="12045" width="8.5703125" style="52" customWidth="1"/>
    <col min="12046" max="12046" width="7" style="52" customWidth="1"/>
    <col min="12047" max="12286" width="9.140625" style="52"/>
    <col min="12287" max="12287" width="9.28515625" style="52" customWidth="1"/>
    <col min="12288" max="12288" width="12.7109375" style="52" customWidth="1"/>
    <col min="12289" max="12289" width="3.85546875" style="52" customWidth="1"/>
    <col min="12290" max="12290" width="13.5703125" style="52" customWidth="1"/>
    <col min="12291" max="12291" width="11.5703125" style="52" customWidth="1"/>
    <col min="12292" max="12292" width="13.85546875" style="52" customWidth="1"/>
    <col min="12293" max="12293" width="16.42578125" style="52" customWidth="1"/>
    <col min="12294" max="12294" width="9.7109375" style="52" customWidth="1"/>
    <col min="12295" max="12295" width="3.5703125" style="52" customWidth="1"/>
    <col min="12296" max="12296" width="18" style="52" customWidth="1"/>
    <col min="12297" max="12297" width="8.42578125" style="52" customWidth="1"/>
    <col min="12298" max="12298" width="7" style="52" customWidth="1"/>
    <col min="12299" max="12299" width="6.28515625" style="52" customWidth="1"/>
    <col min="12300" max="12300" width="15.140625" style="52" customWidth="1"/>
    <col min="12301" max="12301" width="8.5703125" style="52" customWidth="1"/>
    <col min="12302" max="12302" width="7" style="52" customWidth="1"/>
    <col min="12303" max="12542" width="9.140625" style="52"/>
    <col min="12543" max="12543" width="9.28515625" style="52" customWidth="1"/>
    <col min="12544" max="12544" width="12.7109375" style="52" customWidth="1"/>
    <col min="12545" max="12545" width="3.85546875" style="52" customWidth="1"/>
    <col min="12546" max="12546" width="13.5703125" style="52" customWidth="1"/>
    <col min="12547" max="12547" width="11.5703125" style="52" customWidth="1"/>
    <col min="12548" max="12548" width="13.85546875" style="52" customWidth="1"/>
    <col min="12549" max="12549" width="16.42578125" style="52" customWidth="1"/>
    <col min="12550" max="12550" width="9.7109375" style="52" customWidth="1"/>
    <col min="12551" max="12551" width="3.5703125" style="52" customWidth="1"/>
    <col min="12552" max="12552" width="18" style="52" customWidth="1"/>
    <col min="12553" max="12553" width="8.42578125" style="52" customWidth="1"/>
    <col min="12554" max="12554" width="7" style="52" customWidth="1"/>
    <col min="12555" max="12555" width="6.28515625" style="52" customWidth="1"/>
    <col min="12556" max="12556" width="15.140625" style="52" customWidth="1"/>
    <col min="12557" max="12557" width="8.5703125" style="52" customWidth="1"/>
    <col min="12558" max="12558" width="7" style="52" customWidth="1"/>
    <col min="12559" max="12798" width="9.140625" style="52"/>
    <col min="12799" max="12799" width="9.28515625" style="52" customWidth="1"/>
    <col min="12800" max="12800" width="12.7109375" style="52" customWidth="1"/>
    <col min="12801" max="12801" width="3.85546875" style="52" customWidth="1"/>
    <col min="12802" max="12802" width="13.5703125" style="52" customWidth="1"/>
    <col min="12803" max="12803" width="11.5703125" style="52" customWidth="1"/>
    <col min="12804" max="12804" width="13.85546875" style="52" customWidth="1"/>
    <col min="12805" max="12805" width="16.42578125" style="52" customWidth="1"/>
    <col min="12806" max="12806" width="9.7109375" style="52" customWidth="1"/>
    <col min="12807" max="12807" width="3.5703125" style="52" customWidth="1"/>
    <col min="12808" max="12808" width="18" style="52" customWidth="1"/>
    <col min="12809" max="12809" width="8.42578125" style="52" customWidth="1"/>
    <col min="12810" max="12810" width="7" style="52" customWidth="1"/>
    <col min="12811" max="12811" width="6.28515625" style="52" customWidth="1"/>
    <col min="12812" max="12812" width="15.140625" style="52" customWidth="1"/>
    <col min="12813" max="12813" width="8.5703125" style="52" customWidth="1"/>
    <col min="12814" max="12814" width="7" style="52" customWidth="1"/>
    <col min="12815" max="13054" width="9.140625" style="52"/>
    <col min="13055" max="13055" width="9.28515625" style="52" customWidth="1"/>
    <col min="13056" max="13056" width="12.7109375" style="52" customWidth="1"/>
    <col min="13057" max="13057" width="3.85546875" style="52" customWidth="1"/>
    <col min="13058" max="13058" width="13.5703125" style="52" customWidth="1"/>
    <col min="13059" max="13059" width="11.5703125" style="52" customWidth="1"/>
    <col min="13060" max="13060" width="13.85546875" style="52" customWidth="1"/>
    <col min="13061" max="13061" width="16.42578125" style="52" customWidth="1"/>
    <col min="13062" max="13062" width="9.7109375" style="52" customWidth="1"/>
    <col min="13063" max="13063" width="3.5703125" style="52" customWidth="1"/>
    <col min="13064" max="13064" width="18" style="52" customWidth="1"/>
    <col min="13065" max="13065" width="8.42578125" style="52" customWidth="1"/>
    <col min="13066" max="13066" width="7" style="52" customWidth="1"/>
    <col min="13067" max="13067" width="6.28515625" style="52" customWidth="1"/>
    <col min="13068" max="13068" width="15.140625" style="52" customWidth="1"/>
    <col min="13069" max="13069" width="8.5703125" style="52" customWidth="1"/>
    <col min="13070" max="13070" width="7" style="52" customWidth="1"/>
    <col min="13071" max="13310" width="9.140625" style="52"/>
    <col min="13311" max="13311" width="9.28515625" style="52" customWidth="1"/>
    <col min="13312" max="13312" width="12.7109375" style="52" customWidth="1"/>
    <col min="13313" max="13313" width="3.85546875" style="52" customWidth="1"/>
    <col min="13314" max="13314" width="13.5703125" style="52" customWidth="1"/>
    <col min="13315" max="13315" width="11.5703125" style="52" customWidth="1"/>
    <col min="13316" max="13316" width="13.85546875" style="52" customWidth="1"/>
    <col min="13317" max="13317" width="16.42578125" style="52" customWidth="1"/>
    <col min="13318" max="13318" width="9.7109375" style="52" customWidth="1"/>
    <col min="13319" max="13319" width="3.5703125" style="52" customWidth="1"/>
    <col min="13320" max="13320" width="18" style="52" customWidth="1"/>
    <col min="13321" max="13321" width="8.42578125" style="52" customWidth="1"/>
    <col min="13322" max="13322" width="7" style="52" customWidth="1"/>
    <col min="13323" max="13323" width="6.28515625" style="52" customWidth="1"/>
    <col min="13324" max="13324" width="15.140625" style="52" customWidth="1"/>
    <col min="13325" max="13325" width="8.5703125" style="52" customWidth="1"/>
    <col min="13326" max="13326" width="7" style="52" customWidth="1"/>
    <col min="13327" max="13566" width="9.140625" style="52"/>
    <col min="13567" max="13567" width="9.28515625" style="52" customWidth="1"/>
    <col min="13568" max="13568" width="12.7109375" style="52" customWidth="1"/>
    <col min="13569" max="13569" width="3.85546875" style="52" customWidth="1"/>
    <col min="13570" max="13570" width="13.5703125" style="52" customWidth="1"/>
    <col min="13571" max="13571" width="11.5703125" style="52" customWidth="1"/>
    <col min="13572" max="13572" width="13.85546875" style="52" customWidth="1"/>
    <col min="13573" max="13573" width="16.42578125" style="52" customWidth="1"/>
    <col min="13574" max="13574" width="9.7109375" style="52" customWidth="1"/>
    <col min="13575" max="13575" width="3.5703125" style="52" customWidth="1"/>
    <col min="13576" max="13576" width="18" style="52" customWidth="1"/>
    <col min="13577" max="13577" width="8.42578125" style="52" customWidth="1"/>
    <col min="13578" max="13578" width="7" style="52" customWidth="1"/>
    <col min="13579" max="13579" width="6.28515625" style="52" customWidth="1"/>
    <col min="13580" max="13580" width="15.140625" style="52" customWidth="1"/>
    <col min="13581" max="13581" width="8.5703125" style="52" customWidth="1"/>
    <col min="13582" max="13582" width="7" style="52" customWidth="1"/>
    <col min="13583" max="13822" width="9.140625" style="52"/>
    <col min="13823" max="13823" width="9.28515625" style="52" customWidth="1"/>
    <col min="13824" max="13824" width="12.7109375" style="52" customWidth="1"/>
    <col min="13825" max="13825" width="3.85546875" style="52" customWidth="1"/>
    <col min="13826" max="13826" width="13.5703125" style="52" customWidth="1"/>
    <col min="13827" max="13827" width="11.5703125" style="52" customWidth="1"/>
    <col min="13828" max="13828" width="13.85546875" style="52" customWidth="1"/>
    <col min="13829" max="13829" width="16.42578125" style="52" customWidth="1"/>
    <col min="13830" max="13830" width="9.7109375" style="52" customWidth="1"/>
    <col min="13831" max="13831" width="3.5703125" style="52" customWidth="1"/>
    <col min="13832" max="13832" width="18" style="52" customWidth="1"/>
    <col min="13833" max="13833" width="8.42578125" style="52" customWidth="1"/>
    <col min="13834" max="13834" width="7" style="52" customWidth="1"/>
    <col min="13835" max="13835" width="6.28515625" style="52" customWidth="1"/>
    <col min="13836" max="13836" width="15.140625" style="52" customWidth="1"/>
    <col min="13837" max="13837" width="8.5703125" style="52" customWidth="1"/>
    <col min="13838" max="13838" width="7" style="52" customWidth="1"/>
    <col min="13839" max="14078" width="9.140625" style="52"/>
    <col min="14079" max="14079" width="9.28515625" style="52" customWidth="1"/>
    <col min="14080" max="14080" width="12.7109375" style="52" customWidth="1"/>
    <col min="14081" max="14081" width="3.85546875" style="52" customWidth="1"/>
    <col min="14082" max="14082" width="13.5703125" style="52" customWidth="1"/>
    <col min="14083" max="14083" width="11.5703125" style="52" customWidth="1"/>
    <col min="14084" max="14084" width="13.85546875" style="52" customWidth="1"/>
    <col min="14085" max="14085" width="16.42578125" style="52" customWidth="1"/>
    <col min="14086" max="14086" width="9.7109375" style="52" customWidth="1"/>
    <col min="14087" max="14087" width="3.5703125" style="52" customWidth="1"/>
    <col min="14088" max="14088" width="18" style="52" customWidth="1"/>
    <col min="14089" max="14089" width="8.42578125" style="52" customWidth="1"/>
    <col min="14090" max="14090" width="7" style="52" customWidth="1"/>
    <col min="14091" max="14091" width="6.28515625" style="52" customWidth="1"/>
    <col min="14092" max="14092" width="15.140625" style="52" customWidth="1"/>
    <col min="14093" max="14093" width="8.5703125" style="52" customWidth="1"/>
    <col min="14094" max="14094" width="7" style="52" customWidth="1"/>
    <col min="14095" max="14334" width="9.140625" style="52"/>
    <col min="14335" max="14335" width="9.28515625" style="52" customWidth="1"/>
    <col min="14336" max="14336" width="12.7109375" style="52" customWidth="1"/>
    <col min="14337" max="14337" width="3.85546875" style="52" customWidth="1"/>
    <col min="14338" max="14338" width="13.5703125" style="52" customWidth="1"/>
    <col min="14339" max="14339" width="11.5703125" style="52" customWidth="1"/>
    <col min="14340" max="14340" width="13.85546875" style="52" customWidth="1"/>
    <col min="14341" max="14341" width="16.42578125" style="52" customWidth="1"/>
    <col min="14342" max="14342" width="9.7109375" style="52" customWidth="1"/>
    <col min="14343" max="14343" width="3.5703125" style="52" customWidth="1"/>
    <col min="14344" max="14344" width="18" style="52" customWidth="1"/>
    <col min="14345" max="14345" width="8.42578125" style="52" customWidth="1"/>
    <col min="14346" max="14346" width="7" style="52" customWidth="1"/>
    <col min="14347" max="14347" width="6.28515625" style="52" customWidth="1"/>
    <col min="14348" max="14348" width="15.140625" style="52" customWidth="1"/>
    <col min="14349" max="14349" width="8.5703125" style="52" customWidth="1"/>
    <col min="14350" max="14350" width="7" style="52" customWidth="1"/>
    <col min="14351" max="14590" width="9.140625" style="52"/>
    <col min="14591" max="14591" width="9.28515625" style="52" customWidth="1"/>
    <col min="14592" max="14592" width="12.7109375" style="52" customWidth="1"/>
    <col min="14593" max="14593" width="3.85546875" style="52" customWidth="1"/>
    <col min="14594" max="14594" width="13.5703125" style="52" customWidth="1"/>
    <col min="14595" max="14595" width="11.5703125" style="52" customWidth="1"/>
    <col min="14596" max="14596" width="13.85546875" style="52" customWidth="1"/>
    <col min="14597" max="14597" width="16.42578125" style="52" customWidth="1"/>
    <col min="14598" max="14598" width="9.7109375" style="52" customWidth="1"/>
    <col min="14599" max="14599" width="3.5703125" style="52" customWidth="1"/>
    <col min="14600" max="14600" width="18" style="52" customWidth="1"/>
    <col min="14601" max="14601" width="8.42578125" style="52" customWidth="1"/>
    <col min="14602" max="14602" width="7" style="52" customWidth="1"/>
    <col min="14603" max="14603" width="6.28515625" style="52" customWidth="1"/>
    <col min="14604" max="14604" width="15.140625" style="52" customWidth="1"/>
    <col min="14605" max="14605" width="8.5703125" style="52" customWidth="1"/>
    <col min="14606" max="14606" width="7" style="52" customWidth="1"/>
    <col min="14607" max="14846" width="9.140625" style="52"/>
    <col min="14847" max="14847" width="9.28515625" style="52" customWidth="1"/>
    <col min="14848" max="14848" width="12.7109375" style="52" customWidth="1"/>
    <col min="14849" max="14849" width="3.85546875" style="52" customWidth="1"/>
    <col min="14850" max="14850" width="13.5703125" style="52" customWidth="1"/>
    <col min="14851" max="14851" width="11.5703125" style="52" customWidth="1"/>
    <col min="14852" max="14852" width="13.85546875" style="52" customWidth="1"/>
    <col min="14853" max="14853" width="16.42578125" style="52" customWidth="1"/>
    <col min="14854" max="14854" width="9.7109375" style="52" customWidth="1"/>
    <col min="14855" max="14855" width="3.5703125" style="52" customWidth="1"/>
    <col min="14856" max="14856" width="18" style="52" customWidth="1"/>
    <col min="14857" max="14857" width="8.42578125" style="52" customWidth="1"/>
    <col min="14858" max="14858" width="7" style="52" customWidth="1"/>
    <col min="14859" max="14859" width="6.28515625" style="52" customWidth="1"/>
    <col min="14860" max="14860" width="15.140625" style="52" customWidth="1"/>
    <col min="14861" max="14861" width="8.5703125" style="52" customWidth="1"/>
    <col min="14862" max="14862" width="7" style="52" customWidth="1"/>
    <col min="14863" max="15102" width="9.140625" style="52"/>
    <col min="15103" max="15103" width="9.28515625" style="52" customWidth="1"/>
    <col min="15104" max="15104" width="12.7109375" style="52" customWidth="1"/>
    <col min="15105" max="15105" width="3.85546875" style="52" customWidth="1"/>
    <col min="15106" max="15106" width="13.5703125" style="52" customWidth="1"/>
    <col min="15107" max="15107" width="11.5703125" style="52" customWidth="1"/>
    <col min="15108" max="15108" width="13.85546875" style="52" customWidth="1"/>
    <col min="15109" max="15109" width="16.42578125" style="52" customWidth="1"/>
    <col min="15110" max="15110" width="9.7109375" style="52" customWidth="1"/>
    <col min="15111" max="15111" width="3.5703125" style="52" customWidth="1"/>
    <col min="15112" max="15112" width="18" style="52" customWidth="1"/>
    <col min="15113" max="15113" width="8.42578125" style="52" customWidth="1"/>
    <col min="15114" max="15114" width="7" style="52" customWidth="1"/>
    <col min="15115" max="15115" width="6.28515625" style="52" customWidth="1"/>
    <col min="15116" max="15116" width="15.140625" style="52" customWidth="1"/>
    <col min="15117" max="15117" width="8.5703125" style="52" customWidth="1"/>
    <col min="15118" max="15118" width="7" style="52" customWidth="1"/>
    <col min="15119" max="15358" width="9.140625" style="52"/>
    <col min="15359" max="15359" width="9.28515625" style="52" customWidth="1"/>
    <col min="15360" max="15360" width="12.7109375" style="52" customWidth="1"/>
    <col min="15361" max="15361" width="3.85546875" style="52" customWidth="1"/>
    <col min="15362" max="15362" width="13.5703125" style="52" customWidth="1"/>
    <col min="15363" max="15363" width="11.5703125" style="52" customWidth="1"/>
    <col min="15364" max="15364" width="13.85546875" style="52" customWidth="1"/>
    <col min="15365" max="15365" width="16.42578125" style="52" customWidth="1"/>
    <col min="15366" max="15366" width="9.7109375" style="52" customWidth="1"/>
    <col min="15367" max="15367" width="3.5703125" style="52" customWidth="1"/>
    <col min="15368" max="15368" width="18" style="52" customWidth="1"/>
    <col min="15369" max="15369" width="8.42578125" style="52" customWidth="1"/>
    <col min="15370" max="15370" width="7" style="52" customWidth="1"/>
    <col min="15371" max="15371" width="6.28515625" style="52" customWidth="1"/>
    <col min="15372" max="15372" width="15.140625" style="52" customWidth="1"/>
    <col min="15373" max="15373" width="8.5703125" style="52" customWidth="1"/>
    <col min="15374" max="15374" width="7" style="52" customWidth="1"/>
    <col min="15375" max="15614" width="9.140625" style="52"/>
    <col min="15615" max="15615" width="9.28515625" style="52" customWidth="1"/>
    <col min="15616" max="15616" width="12.7109375" style="52" customWidth="1"/>
    <col min="15617" max="15617" width="3.85546875" style="52" customWidth="1"/>
    <col min="15618" max="15618" width="13.5703125" style="52" customWidth="1"/>
    <col min="15619" max="15619" width="11.5703125" style="52" customWidth="1"/>
    <col min="15620" max="15620" width="13.85546875" style="52" customWidth="1"/>
    <col min="15621" max="15621" width="16.42578125" style="52" customWidth="1"/>
    <col min="15622" max="15622" width="9.7109375" style="52" customWidth="1"/>
    <col min="15623" max="15623" width="3.5703125" style="52" customWidth="1"/>
    <col min="15624" max="15624" width="18" style="52" customWidth="1"/>
    <col min="15625" max="15625" width="8.42578125" style="52" customWidth="1"/>
    <col min="15626" max="15626" width="7" style="52" customWidth="1"/>
    <col min="15627" max="15627" width="6.28515625" style="52" customWidth="1"/>
    <col min="15628" max="15628" width="15.140625" style="52" customWidth="1"/>
    <col min="15629" max="15629" width="8.5703125" style="52" customWidth="1"/>
    <col min="15630" max="15630" width="7" style="52" customWidth="1"/>
    <col min="15631" max="15870" width="9.140625" style="52"/>
    <col min="15871" max="15871" width="9.28515625" style="52" customWidth="1"/>
    <col min="15872" max="15872" width="12.7109375" style="52" customWidth="1"/>
    <col min="15873" max="15873" width="3.85546875" style="52" customWidth="1"/>
    <col min="15874" max="15874" width="13.5703125" style="52" customWidth="1"/>
    <col min="15875" max="15875" width="11.5703125" style="52" customWidth="1"/>
    <col min="15876" max="15876" width="13.85546875" style="52" customWidth="1"/>
    <col min="15877" max="15877" width="16.42578125" style="52" customWidth="1"/>
    <col min="15878" max="15878" width="9.7109375" style="52" customWidth="1"/>
    <col min="15879" max="15879" width="3.5703125" style="52" customWidth="1"/>
    <col min="15880" max="15880" width="18" style="52" customWidth="1"/>
    <col min="15881" max="15881" width="8.42578125" style="52" customWidth="1"/>
    <col min="15882" max="15882" width="7" style="52" customWidth="1"/>
    <col min="15883" max="15883" width="6.28515625" style="52" customWidth="1"/>
    <col min="15884" max="15884" width="15.140625" style="52" customWidth="1"/>
    <col min="15885" max="15885" width="8.5703125" style="52" customWidth="1"/>
    <col min="15886" max="15886" width="7" style="52" customWidth="1"/>
    <col min="15887" max="16126" width="9.140625" style="52"/>
    <col min="16127" max="16127" width="9.28515625" style="52" customWidth="1"/>
    <col min="16128" max="16128" width="12.7109375" style="52" customWidth="1"/>
    <col min="16129" max="16129" width="3.85546875" style="52" customWidth="1"/>
    <col min="16130" max="16130" width="13.5703125" style="52" customWidth="1"/>
    <col min="16131" max="16131" width="11.5703125" style="52" customWidth="1"/>
    <col min="16132" max="16132" width="13.85546875" style="52" customWidth="1"/>
    <col min="16133" max="16133" width="16.42578125" style="52" customWidth="1"/>
    <col min="16134" max="16134" width="9.7109375" style="52" customWidth="1"/>
    <col min="16135" max="16135" width="3.5703125" style="52" customWidth="1"/>
    <col min="16136" max="16136" width="18" style="52" customWidth="1"/>
    <col min="16137" max="16137" width="8.42578125" style="52" customWidth="1"/>
    <col min="16138" max="16138" width="7" style="52" customWidth="1"/>
    <col min="16139" max="16139" width="6.28515625" style="52" customWidth="1"/>
    <col min="16140" max="16140" width="15.140625" style="52" customWidth="1"/>
    <col min="16141" max="16141" width="8.5703125" style="52" customWidth="1"/>
    <col min="16142" max="16142" width="7" style="52" customWidth="1"/>
    <col min="16143" max="16384" width="9.140625" style="52"/>
  </cols>
  <sheetData>
    <row r="1" spans="1:63" ht="6.95" customHeight="1" x14ac:dyDescent="0.2">
      <c r="A1" s="293" t="s">
        <v>71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5"/>
      <c r="O1" s="287" t="s">
        <v>82</v>
      </c>
      <c r="P1" s="288"/>
      <c r="Q1" s="288"/>
      <c r="R1" s="288"/>
      <c r="S1" s="288"/>
    </row>
    <row r="2" spans="1:63" ht="6.95" customHeight="1" x14ac:dyDescent="0.2">
      <c r="A2" s="296"/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8"/>
      <c r="O2" s="287"/>
      <c r="P2" s="288"/>
      <c r="Q2" s="288"/>
      <c r="R2" s="288"/>
      <c r="S2" s="288"/>
    </row>
    <row r="3" spans="1:63" ht="6.95" customHeight="1" x14ac:dyDescent="0.2">
      <c r="A3" s="296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8"/>
      <c r="O3" s="287"/>
      <c r="P3" s="288"/>
      <c r="Q3" s="288"/>
      <c r="R3" s="288"/>
      <c r="S3" s="288"/>
    </row>
    <row r="4" spans="1:63" ht="6.95" customHeight="1" x14ac:dyDescent="0.2">
      <c r="A4" s="296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8"/>
      <c r="O4" s="287"/>
      <c r="P4" s="288"/>
      <c r="Q4" s="288"/>
      <c r="R4" s="288"/>
      <c r="S4" s="288"/>
    </row>
    <row r="5" spans="1:63" ht="10.5" customHeight="1" x14ac:dyDescent="0.2">
      <c r="A5" s="299"/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1"/>
      <c r="O5" s="287"/>
      <c r="P5" s="288"/>
      <c r="Q5" s="288"/>
      <c r="R5" s="288"/>
      <c r="S5" s="288"/>
    </row>
    <row r="6" spans="1:63" s="54" customFormat="1" ht="20.25" customHeight="1" x14ac:dyDescent="0.25">
      <c r="A6" s="302" t="s">
        <v>59</v>
      </c>
      <c r="B6" s="304" t="s">
        <v>60</v>
      </c>
      <c r="C6" s="305"/>
      <c r="D6" s="305"/>
      <c r="E6" s="306"/>
      <c r="F6" s="310" t="s">
        <v>61</v>
      </c>
      <c r="G6" s="289" t="s">
        <v>57</v>
      </c>
      <c r="H6" s="289" t="s">
        <v>6</v>
      </c>
      <c r="I6" s="312" t="s">
        <v>7</v>
      </c>
      <c r="J6" s="304" t="s">
        <v>62</v>
      </c>
      <c r="K6" s="310" t="s">
        <v>63</v>
      </c>
      <c r="L6" s="310"/>
      <c r="M6" s="289" t="s">
        <v>4</v>
      </c>
      <c r="N6" s="291" t="s">
        <v>64</v>
      </c>
      <c r="O6" s="71" t="s">
        <v>72</v>
      </c>
      <c r="P6" s="72" t="s">
        <v>72</v>
      </c>
      <c r="Q6" s="72" t="s">
        <v>75</v>
      </c>
      <c r="R6" s="72" t="s">
        <v>76</v>
      </c>
      <c r="S6" s="72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63" s="54" customFormat="1" ht="20.25" customHeight="1" thickBot="1" x14ac:dyDescent="0.3">
      <c r="A7" s="303"/>
      <c r="B7" s="307"/>
      <c r="C7" s="308"/>
      <c r="D7" s="308"/>
      <c r="E7" s="309"/>
      <c r="F7" s="311"/>
      <c r="G7" s="290"/>
      <c r="H7" s="290"/>
      <c r="I7" s="313"/>
      <c r="J7" s="307"/>
      <c r="K7" s="311" t="s">
        <v>65</v>
      </c>
      <c r="L7" s="311" t="s">
        <v>66</v>
      </c>
      <c r="M7" s="290"/>
      <c r="N7" s="292"/>
      <c r="O7" s="73" t="s">
        <v>73</v>
      </c>
      <c r="P7" s="74" t="s">
        <v>74</v>
      </c>
      <c r="Q7" s="74" t="s">
        <v>73</v>
      </c>
      <c r="R7" s="74" t="s">
        <v>74</v>
      </c>
      <c r="S7" s="74" t="s">
        <v>77</v>
      </c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63" s="59" customFormat="1" ht="15.95" customHeight="1" x14ac:dyDescent="0.2">
      <c r="A8" s="110"/>
      <c r="B8" s="111"/>
      <c r="C8" s="112"/>
      <c r="D8" s="112"/>
      <c r="E8" s="113"/>
      <c r="F8" s="114"/>
      <c r="G8" s="114"/>
      <c r="H8" s="114"/>
      <c r="I8" s="115"/>
      <c r="J8" s="115"/>
      <c r="K8" s="116"/>
      <c r="L8" s="116"/>
      <c r="M8" s="115"/>
      <c r="N8" s="117"/>
      <c r="O8" s="63"/>
      <c r="P8" s="63"/>
      <c r="Q8" s="64"/>
      <c r="R8" s="64"/>
      <c r="S8" s="64"/>
    </row>
    <row r="9" spans="1:63" s="59" customFormat="1" ht="15.95" customHeight="1" x14ac:dyDescent="0.2">
      <c r="A9" s="161"/>
      <c r="B9" s="162" t="s">
        <v>307</v>
      </c>
      <c r="C9" s="163"/>
      <c r="D9" s="163"/>
      <c r="E9" s="163"/>
      <c r="F9" s="161"/>
      <c r="G9" s="161"/>
      <c r="H9" s="161"/>
      <c r="I9" s="161"/>
      <c r="J9" s="161"/>
      <c r="K9" s="164"/>
      <c r="L9" s="164"/>
      <c r="M9" s="164"/>
      <c r="N9" s="165"/>
      <c r="O9" s="63"/>
      <c r="P9" s="63"/>
      <c r="Q9" s="64"/>
      <c r="R9" s="64"/>
      <c r="S9" s="64"/>
    </row>
    <row r="10" spans="1:63" s="59" customFormat="1" ht="15.95" customHeight="1" x14ac:dyDescent="0.2">
      <c r="A10" s="116" t="s">
        <v>308</v>
      </c>
      <c r="B10" s="56" t="s">
        <v>309</v>
      </c>
      <c r="C10" s="166"/>
      <c r="D10" s="166"/>
      <c r="E10" s="166"/>
      <c r="F10" s="116" t="s">
        <v>310</v>
      </c>
      <c r="G10" s="116" t="s">
        <v>311</v>
      </c>
      <c r="H10" s="116" t="s">
        <v>67</v>
      </c>
      <c r="I10" s="116"/>
      <c r="J10" s="116"/>
      <c r="K10" s="164"/>
      <c r="L10" s="164"/>
      <c r="M10" s="164"/>
      <c r="N10" s="165"/>
      <c r="O10" s="247"/>
      <c r="P10" s="63">
        <f>O10*A10</f>
        <v>0</v>
      </c>
      <c r="Q10" s="248">
        <v>0</v>
      </c>
      <c r="R10" s="64">
        <f>Q10*A10</f>
        <v>0</v>
      </c>
      <c r="S10" s="64">
        <f>R10+P10</f>
        <v>0</v>
      </c>
    </row>
    <row r="11" spans="1:63" s="59" customFormat="1" ht="15.95" customHeight="1" x14ac:dyDescent="0.2">
      <c r="A11" s="116" t="s">
        <v>312</v>
      </c>
      <c r="B11" s="56" t="s">
        <v>313</v>
      </c>
      <c r="C11" s="166"/>
      <c r="D11" s="166"/>
      <c r="E11" s="166"/>
      <c r="F11" s="116" t="s">
        <v>310</v>
      </c>
      <c r="G11" s="116" t="s">
        <v>311</v>
      </c>
      <c r="H11" s="116" t="s">
        <v>106</v>
      </c>
      <c r="I11" s="116"/>
      <c r="J11" s="116"/>
      <c r="K11" s="164"/>
      <c r="L11" s="164"/>
      <c r="M11" s="164"/>
      <c r="N11" s="165"/>
      <c r="O11" s="247">
        <v>0</v>
      </c>
      <c r="P11" s="63">
        <f t="shared" ref="P11:P12" si="0">O11*A11</f>
        <v>0</v>
      </c>
      <c r="Q11" s="248">
        <v>0</v>
      </c>
      <c r="R11" s="64">
        <f t="shared" ref="R11:R46" si="1">Q11*A11</f>
        <v>0</v>
      </c>
      <c r="S11" s="64">
        <f t="shared" ref="S11:S46" si="2">R11+P11</f>
        <v>0</v>
      </c>
    </row>
    <row r="12" spans="1:63" s="59" customFormat="1" ht="15.95" customHeight="1" x14ac:dyDescent="0.2">
      <c r="A12" s="116" t="s">
        <v>314</v>
      </c>
      <c r="B12" s="56" t="s">
        <v>315</v>
      </c>
      <c r="C12" s="166"/>
      <c r="D12" s="166"/>
      <c r="E12" s="166"/>
      <c r="F12" s="116" t="s">
        <v>316</v>
      </c>
      <c r="G12" s="116" t="s">
        <v>311</v>
      </c>
      <c r="H12" s="116" t="s">
        <v>67</v>
      </c>
      <c r="I12" s="116"/>
      <c r="J12" s="116"/>
      <c r="K12" s="164"/>
      <c r="L12" s="164"/>
      <c r="M12" s="164"/>
      <c r="N12" s="165"/>
      <c r="O12" s="247">
        <v>0</v>
      </c>
      <c r="P12" s="63">
        <f t="shared" si="0"/>
        <v>0</v>
      </c>
      <c r="Q12" s="248">
        <v>0</v>
      </c>
      <c r="R12" s="64">
        <f t="shared" si="1"/>
        <v>0</v>
      </c>
      <c r="S12" s="64">
        <f t="shared" si="2"/>
        <v>0</v>
      </c>
    </row>
    <row r="13" spans="1:63" s="59" customFormat="1" ht="15.95" customHeight="1" x14ac:dyDescent="0.2">
      <c r="A13" s="116" t="s">
        <v>101</v>
      </c>
      <c r="B13" s="56" t="s">
        <v>317</v>
      </c>
      <c r="C13" s="166"/>
      <c r="D13" s="166"/>
      <c r="E13" s="166"/>
      <c r="F13" s="116" t="s">
        <v>316</v>
      </c>
      <c r="G13" s="116" t="s">
        <v>311</v>
      </c>
      <c r="H13" s="116" t="s">
        <v>106</v>
      </c>
      <c r="I13" s="116"/>
      <c r="J13" s="116"/>
      <c r="K13" s="164"/>
      <c r="L13" s="164"/>
      <c r="M13" s="164"/>
      <c r="N13" s="165"/>
      <c r="O13" s="247">
        <v>0</v>
      </c>
      <c r="P13" s="63">
        <f t="shared" ref="P13:P46" si="3">O13*A13</f>
        <v>0</v>
      </c>
      <c r="Q13" s="248">
        <v>0</v>
      </c>
      <c r="R13" s="64">
        <f t="shared" si="1"/>
        <v>0</v>
      </c>
      <c r="S13" s="64">
        <f t="shared" si="2"/>
        <v>0</v>
      </c>
    </row>
    <row r="14" spans="1:63" s="59" customFormat="1" ht="15.95" customHeight="1" x14ac:dyDescent="0.2">
      <c r="A14" s="116" t="s">
        <v>34</v>
      </c>
      <c r="B14" s="56" t="s">
        <v>318</v>
      </c>
      <c r="C14" s="166"/>
      <c r="D14" s="166"/>
      <c r="E14" s="166"/>
      <c r="F14" s="116"/>
      <c r="G14" s="116" t="s">
        <v>311</v>
      </c>
      <c r="H14" s="116" t="s">
        <v>105</v>
      </c>
      <c r="I14" s="116"/>
      <c r="J14" s="116"/>
      <c r="K14" s="164"/>
      <c r="L14" s="164"/>
      <c r="M14" s="164"/>
      <c r="N14" s="165"/>
      <c r="O14" s="247">
        <v>0</v>
      </c>
      <c r="P14" s="63">
        <f t="shared" si="3"/>
        <v>0</v>
      </c>
      <c r="Q14" s="248">
        <v>0</v>
      </c>
      <c r="R14" s="64">
        <f t="shared" si="1"/>
        <v>0</v>
      </c>
      <c r="S14" s="64">
        <f t="shared" si="2"/>
        <v>0</v>
      </c>
    </row>
    <row r="15" spans="1:63" s="59" customFormat="1" ht="15.95" customHeight="1" x14ac:dyDescent="0.2">
      <c r="A15" s="116" t="s">
        <v>188</v>
      </c>
      <c r="B15" s="56" t="s">
        <v>319</v>
      </c>
      <c r="C15" s="166"/>
      <c r="D15" s="166"/>
      <c r="E15" s="166"/>
      <c r="F15" s="116" t="s">
        <v>316</v>
      </c>
      <c r="G15" s="116" t="s">
        <v>311</v>
      </c>
      <c r="H15" s="116" t="s">
        <v>67</v>
      </c>
      <c r="I15" s="116"/>
      <c r="J15" s="116"/>
      <c r="K15" s="164"/>
      <c r="L15" s="164"/>
      <c r="M15" s="164"/>
      <c r="N15" s="165"/>
      <c r="O15" s="247">
        <v>0</v>
      </c>
      <c r="P15" s="63">
        <f t="shared" si="3"/>
        <v>0</v>
      </c>
      <c r="Q15" s="248">
        <v>0</v>
      </c>
      <c r="R15" s="64">
        <f t="shared" si="1"/>
        <v>0</v>
      </c>
      <c r="S15" s="64">
        <f t="shared" si="2"/>
        <v>0</v>
      </c>
    </row>
    <row r="16" spans="1:63" s="59" customFormat="1" ht="15.95" customHeight="1" x14ac:dyDescent="0.2">
      <c r="A16" s="116" t="s">
        <v>101</v>
      </c>
      <c r="B16" s="56" t="s">
        <v>320</v>
      </c>
      <c r="C16" s="166"/>
      <c r="D16" s="166"/>
      <c r="E16" s="166"/>
      <c r="F16" s="116"/>
      <c r="G16" s="116" t="s">
        <v>311</v>
      </c>
      <c r="H16" s="116" t="s">
        <v>321</v>
      </c>
      <c r="I16" s="116"/>
      <c r="J16" s="116"/>
      <c r="K16" s="164"/>
      <c r="L16" s="164"/>
      <c r="M16" s="164"/>
      <c r="N16" s="165"/>
      <c r="O16" s="247">
        <v>0</v>
      </c>
      <c r="P16" s="63">
        <f t="shared" si="3"/>
        <v>0</v>
      </c>
      <c r="Q16" s="248">
        <v>0</v>
      </c>
      <c r="R16" s="64">
        <f t="shared" si="1"/>
        <v>0</v>
      </c>
      <c r="S16" s="64">
        <f t="shared" si="2"/>
        <v>0</v>
      </c>
    </row>
    <row r="17" spans="1:19" s="59" customFormat="1" ht="15.95" customHeight="1" x14ac:dyDescent="0.2">
      <c r="A17" s="116">
        <v>2</v>
      </c>
      <c r="B17" s="56" t="s">
        <v>322</v>
      </c>
      <c r="C17" s="166"/>
      <c r="D17" s="166"/>
      <c r="E17" s="166"/>
      <c r="F17" s="116"/>
      <c r="G17" s="116" t="s">
        <v>307</v>
      </c>
      <c r="H17" s="116"/>
      <c r="I17" s="116"/>
      <c r="J17" s="116"/>
      <c r="K17" s="164"/>
      <c r="L17" s="164"/>
      <c r="M17" s="164"/>
      <c r="N17" s="165"/>
      <c r="O17" s="247">
        <v>0</v>
      </c>
      <c r="P17" s="63">
        <f t="shared" si="3"/>
        <v>0</v>
      </c>
      <c r="Q17" s="248">
        <v>0</v>
      </c>
      <c r="R17" s="64">
        <f t="shared" si="1"/>
        <v>0</v>
      </c>
      <c r="S17" s="64">
        <f t="shared" si="2"/>
        <v>0</v>
      </c>
    </row>
    <row r="18" spans="1:19" s="59" customFormat="1" ht="15.95" customHeight="1" x14ac:dyDescent="0.2">
      <c r="A18" s="116" t="s">
        <v>34</v>
      </c>
      <c r="B18" s="56" t="s">
        <v>323</v>
      </c>
      <c r="C18" s="166"/>
      <c r="D18" s="166"/>
      <c r="E18" s="166"/>
      <c r="F18" s="116"/>
      <c r="G18" s="116" t="s">
        <v>307</v>
      </c>
      <c r="H18" s="116"/>
      <c r="I18" s="116"/>
      <c r="J18" s="116"/>
      <c r="K18" s="164"/>
      <c r="L18" s="164"/>
      <c r="M18" s="164"/>
      <c r="N18" s="165"/>
      <c r="O18" s="247">
        <v>0</v>
      </c>
      <c r="P18" s="63">
        <f t="shared" si="3"/>
        <v>0</v>
      </c>
      <c r="Q18" s="248">
        <v>0</v>
      </c>
      <c r="R18" s="64">
        <f t="shared" si="1"/>
        <v>0</v>
      </c>
      <c r="S18" s="64">
        <f t="shared" si="2"/>
        <v>0</v>
      </c>
    </row>
    <row r="19" spans="1:19" s="59" customFormat="1" ht="15.95" customHeight="1" x14ac:dyDescent="0.2">
      <c r="A19" s="116">
        <v>3</v>
      </c>
      <c r="B19" s="56" t="s">
        <v>324</v>
      </c>
      <c r="C19" s="166"/>
      <c r="D19" s="166"/>
      <c r="E19" s="166"/>
      <c r="F19" s="116"/>
      <c r="G19" s="116" t="s">
        <v>307</v>
      </c>
      <c r="H19" s="116" t="s">
        <v>321</v>
      </c>
      <c r="I19" s="116"/>
      <c r="J19" s="116"/>
      <c r="K19" s="164"/>
      <c r="L19" s="164"/>
      <c r="M19" s="164"/>
      <c r="N19" s="165"/>
      <c r="O19" s="247">
        <v>0</v>
      </c>
      <c r="P19" s="63">
        <f t="shared" si="3"/>
        <v>0</v>
      </c>
      <c r="Q19" s="248">
        <v>0</v>
      </c>
      <c r="R19" s="64">
        <f t="shared" si="1"/>
        <v>0</v>
      </c>
      <c r="S19" s="64">
        <f t="shared" si="2"/>
        <v>0</v>
      </c>
    </row>
    <row r="20" spans="1:19" s="59" customFormat="1" ht="15.95" customHeight="1" x14ac:dyDescent="0.2">
      <c r="A20" s="116" t="s">
        <v>134</v>
      </c>
      <c r="B20" s="56" t="s">
        <v>325</v>
      </c>
      <c r="C20" s="166"/>
      <c r="D20" s="166"/>
      <c r="E20" s="166"/>
      <c r="F20" s="116"/>
      <c r="G20" s="116" t="s">
        <v>326</v>
      </c>
      <c r="H20" s="116" t="s">
        <v>321</v>
      </c>
      <c r="I20" s="116"/>
      <c r="J20" s="116"/>
      <c r="K20" s="164"/>
      <c r="L20" s="164"/>
      <c r="M20" s="164"/>
      <c r="N20" s="165"/>
      <c r="O20" s="247">
        <v>0</v>
      </c>
      <c r="P20" s="63">
        <f t="shared" si="3"/>
        <v>0</v>
      </c>
      <c r="Q20" s="248">
        <v>0</v>
      </c>
      <c r="R20" s="64">
        <f t="shared" si="1"/>
        <v>0</v>
      </c>
      <c r="S20" s="64">
        <f t="shared" si="2"/>
        <v>0</v>
      </c>
    </row>
    <row r="21" spans="1:19" s="59" customFormat="1" ht="15.95" customHeight="1" x14ac:dyDescent="0.2">
      <c r="A21" s="116">
        <v>6</v>
      </c>
      <c r="B21" s="56" t="s">
        <v>327</v>
      </c>
      <c r="C21" s="166"/>
      <c r="D21" s="166"/>
      <c r="E21" s="166"/>
      <c r="F21" s="116"/>
      <c r="G21" s="116" t="s">
        <v>307</v>
      </c>
      <c r="H21" s="116" t="s">
        <v>321</v>
      </c>
      <c r="I21" s="116"/>
      <c r="J21" s="116"/>
      <c r="K21" s="164"/>
      <c r="L21" s="164"/>
      <c r="M21" s="164"/>
      <c r="N21" s="165"/>
      <c r="O21" s="247">
        <v>0</v>
      </c>
      <c r="P21" s="63">
        <f t="shared" si="3"/>
        <v>0</v>
      </c>
      <c r="Q21" s="248">
        <v>0</v>
      </c>
      <c r="R21" s="64">
        <f t="shared" si="1"/>
        <v>0</v>
      </c>
      <c r="S21" s="64">
        <f t="shared" si="2"/>
        <v>0</v>
      </c>
    </row>
    <row r="22" spans="1:19" s="59" customFormat="1" ht="15.95" customHeight="1" x14ac:dyDescent="0.2">
      <c r="A22" s="116"/>
      <c r="B22" s="56"/>
      <c r="C22" s="166"/>
      <c r="D22" s="166"/>
      <c r="E22" s="166"/>
      <c r="F22" s="116"/>
      <c r="G22" s="116"/>
      <c r="H22" s="116"/>
      <c r="I22" s="116"/>
      <c r="J22" s="116"/>
      <c r="K22" s="164"/>
      <c r="L22" s="164"/>
      <c r="M22" s="164"/>
      <c r="N22" s="165"/>
      <c r="O22" s="63"/>
      <c r="P22" s="63"/>
      <c r="Q22" s="64"/>
      <c r="R22" s="64"/>
      <c r="S22" s="64"/>
    </row>
    <row r="23" spans="1:19" s="59" customFormat="1" ht="15.95" customHeight="1" x14ac:dyDescent="0.2">
      <c r="A23" s="116"/>
      <c r="B23" s="162" t="s">
        <v>328</v>
      </c>
      <c r="C23" s="166"/>
      <c r="D23" s="166"/>
      <c r="E23" s="166"/>
      <c r="F23" s="116"/>
      <c r="G23" s="116"/>
      <c r="H23" s="116"/>
      <c r="I23" s="116"/>
      <c r="J23" s="116"/>
      <c r="K23" s="164"/>
      <c r="L23" s="164"/>
      <c r="M23" s="164"/>
      <c r="N23" s="165"/>
      <c r="O23" s="63"/>
      <c r="P23" s="63"/>
      <c r="Q23" s="64"/>
      <c r="R23" s="64"/>
      <c r="S23" s="64"/>
    </row>
    <row r="24" spans="1:19" s="59" customFormat="1" ht="15.95" customHeight="1" x14ac:dyDescent="0.2">
      <c r="A24" s="116" t="s">
        <v>312</v>
      </c>
      <c r="B24" s="56" t="s">
        <v>329</v>
      </c>
      <c r="C24" s="166"/>
      <c r="D24" s="166"/>
      <c r="E24" s="166"/>
      <c r="F24" s="116" t="s">
        <v>310</v>
      </c>
      <c r="G24" s="116" t="s">
        <v>330</v>
      </c>
      <c r="H24" s="116" t="s">
        <v>331</v>
      </c>
      <c r="I24" s="116"/>
      <c r="J24" s="116"/>
      <c r="K24" s="164"/>
      <c r="L24" s="164"/>
      <c r="M24" s="164"/>
      <c r="N24" s="165"/>
      <c r="O24" s="249">
        <v>0</v>
      </c>
      <c r="P24" s="63">
        <f t="shared" si="3"/>
        <v>0</v>
      </c>
      <c r="Q24" s="248">
        <v>0</v>
      </c>
      <c r="R24" s="64">
        <f t="shared" si="1"/>
        <v>0</v>
      </c>
      <c r="S24" s="64">
        <f t="shared" si="2"/>
        <v>0</v>
      </c>
    </row>
    <row r="25" spans="1:19" s="59" customFormat="1" ht="15.95" customHeight="1" x14ac:dyDescent="0.2">
      <c r="A25" s="116" t="s">
        <v>280</v>
      </c>
      <c r="B25" s="56" t="s">
        <v>332</v>
      </c>
      <c r="C25" s="166"/>
      <c r="D25" s="166"/>
      <c r="E25" s="166"/>
      <c r="F25" s="116" t="s">
        <v>310</v>
      </c>
      <c r="G25" s="116" t="s">
        <v>330</v>
      </c>
      <c r="H25" s="116" t="s">
        <v>333</v>
      </c>
      <c r="I25" s="116"/>
      <c r="J25" s="116"/>
      <c r="K25" s="164"/>
      <c r="L25" s="164"/>
      <c r="M25" s="164"/>
      <c r="N25" s="165"/>
      <c r="O25" s="249">
        <v>0</v>
      </c>
      <c r="P25" s="63">
        <f t="shared" si="3"/>
        <v>0</v>
      </c>
      <c r="Q25" s="248">
        <v>0</v>
      </c>
      <c r="R25" s="64">
        <f t="shared" si="1"/>
        <v>0</v>
      </c>
      <c r="S25" s="64">
        <f t="shared" si="2"/>
        <v>0</v>
      </c>
    </row>
    <row r="26" spans="1:19" s="59" customFormat="1" ht="15.95" customHeight="1" x14ac:dyDescent="0.2">
      <c r="A26" s="116" t="s">
        <v>334</v>
      </c>
      <c r="B26" s="56" t="s">
        <v>335</v>
      </c>
      <c r="C26" s="166"/>
      <c r="D26" s="166"/>
      <c r="E26" s="166"/>
      <c r="F26" s="116" t="s">
        <v>310</v>
      </c>
      <c r="G26" s="116" t="s">
        <v>330</v>
      </c>
      <c r="H26" s="116" t="s">
        <v>100</v>
      </c>
      <c r="I26" s="116"/>
      <c r="J26" s="116"/>
      <c r="K26" s="164"/>
      <c r="L26" s="164"/>
      <c r="M26" s="164"/>
      <c r="N26" s="165"/>
      <c r="O26" s="249">
        <v>0</v>
      </c>
      <c r="P26" s="63">
        <f t="shared" si="3"/>
        <v>0</v>
      </c>
      <c r="Q26" s="248">
        <v>0</v>
      </c>
      <c r="R26" s="64">
        <f t="shared" si="1"/>
        <v>0</v>
      </c>
      <c r="S26" s="64">
        <f t="shared" si="2"/>
        <v>0</v>
      </c>
    </row>
    <row r="27" spans="1:19" s="59" customFormat="1" ht="15.95" customHeight="1" x14ac:dyDescent="0.2">
      <c r="A27" s="116" t="s">
        <v>301</v>
      </c>
      <c r="B27" s="56" t="s">
        <v>336</v>
      </c>
      <c r="C27" s="166"/>
      <c r="D27" s="166"/>
      <c r="E27" s="166"/>
      <c r="F27" s="116" t="s">
        <v>310</v>
      </c>
      <c r="G27" s="116" t="s">
        <v>330</v>
      </c>
      <c r="H27" s="116" t="s">
        <v>337</v>
      </c>
      <c r="I27" s="116"/>
      <c r="J27" s="116"/>
      <c r="K27" s="164"/>
      <c r="L27" s="164"/>
      <c r="M27" s="164"/>
      <c r="N27" s="165"/>
      <c r="O27" s="249">
        <v>0</v>
      </c>
      <c r="P27" s="63">
        <f t="shared" si="3"/>
        <v>0</v>
      </c>
      <c r="Q27" s="248">
        <v>0</v>
      </c>
      <c r="R27" s="64">
        <f t="shared" si="1"/>
        <v>0</v>
      </c>
      <c r="S27" s="64">
        <f t="shared" si="2"/>
        <v>0</v>
      </c>
    </row>
    <row r="28" spans="1:19" s="59" customFormat="1" ht="15.95" customHeight="1" x14ac:dyDescent="0.2">
      <c r="A28" s="116" t="s">
        <v>312</v>
      </c>
      <c r="B28" s="56" t="s">
        <v>338</v>
      </c>
      <c r="C28" s="166"/>
      <c r="D28" s="166"/>
      <c r="E28" s="166"/>
      <c r="F28" s="116" t="s">
        <v>310</v>
      </c>
      <c r="G28" s="116" t="s">
        <v>330</v>
      </c>
      <c r="H28" s="116" t="s">
        <v>106</v>
      </c>
      <c r="I28" s="116"/>
      <c r="J28" s="116"/>
      <c r="K28" s="164"/>
      <c r="L28" s="164"/>
      <c r="M28" s="164"/>
      <c r="N28" s="165"/>
      <c r="O28" s="249">
        <v>0</v>
      </c>
      <c r="P28" s="63">
        <f t="shared" si="3"/>
        <v>0</v>
      </c>
      <c r="Q28" s="248">
        <v>0</v>
      </c>
      <c r="R28" s="64">
        <f t="shared" si="1"/>
        <v>0</v>
      </c>
      <c r="S28" s="64">
        <f t="shared" si="2"/>
        <v>0</v>
      </c>
    </row>
    <row r="29" spans="1:19" s="59" customFormat="1" ht="15.95" customHeight="1" x14ac:dyDescent="0.2">
      <c r="A29" s="116" t="s">
        <v>339</v>
      </c>
      <c r="B29" s="56" t="s">
        <v>340</v>
      </c>
      <c r="C29" s="166"/>
      <c r="D29" s="166"/>
      <c r="E29" s="166"/>
      <c r="F29" s="116" t="s">
        <v>310</v>
      </c>
      <c r="G29" s="116" t="s">
        <v>341</v>
      </c>
      <c r="H29" s="116" t="s">
        <v>98</v>
      </c>
      <c r="I29" s="116"/>
      <c r="J29" s="116"/>
      <c r="K29" s="164"/>
      <c r="L29" s="164"/>
      <c r="M29" s="164"/>
      <c r="N29" s="165"/>
      <c r="O29" s="249">
        <v>0</v>
      </c>
      <c r="P29" s="63">
        <f t="shared" si="3"/>
        <v>0</v>
      </c>
      <c r="Q29" s="248">
        <v>0</v>
      </c>
      <c r="R29" s="64">
        <f t="shared" si="1"/>
        <v>0</v>
      </c>
      <c r="S29" s="64">
        <f t="shared" si="2"/>
        <v>0</v>
      </c>
    </row>
    <row r="30" spans="1:19" s="59" customFormat="1" ht="15.95" customHeight="1" x14ac:dyDescent="0.2">
      <c r="A30" s="116">
        <v>6</v>
      </c>
      <c r="B30" s="56" t="s">
        <v>342</v>
      </c>
      <c r="C30" s="166"/>
      <c r="D30" s="166"/>
      <c r="E30" s="166"/>
      <c r="F30" s="116" t="s">
        <v>310</v>
      </c>
      <c r="G30" s="116" t="s">
        <v>341</v>
      </c>
      <c r="H30" s="116" t="s">
        <v>99</v>
      </c>
      <c r="I30" s="116"/>
      <c r="J30" s="116"/>
      <c r="K30" s="164"/>
      <c r="L30" s="164"/>
      <c r="M30" s="164"/>
      <c r="N30" s="165"/>
      <c r="O30" s="249">
        <v>0</v>
      </c>
      <c r="P30" s="63">
        <f t="shared" si="3"/>
        <v>0</v>
      </c>
      <c r="Q30" s="248">
        <v>0</v>
      </c>
      <c r="R30" s="64">
        <f t="shared" si="1"/>
        <v>0</v>
      </c>
      <c r="S30" s="64">
        <f t="shared" si="2"/>
        <v>0</v>
      </c>
    </row>
    <row r="31" spans="1:19" s="59" customFormat="1" ht="15.95" customHeight="1" x14ac:dyDescent="0.2">
      <c r="A31" s="116" t="s">
        <v>343</v>
      </c>
      <c r="B31" s="56" t="s">
        <v>344</v>
      </c>
      <c r="C31" s="166"/>
      <c r="D31" s="166"/>
      <c r="E31" s="166"/>
      <c r="F31" s="116" t="s">
        <v>310</v>
      </c>
      <c r="G31" s="116" t="s">
        <v>341</v>
      </c>
      <c r="H31" s="116" t="s">
        <v>274</v>
      </c>
      <c r="I31" s="116"/>
      <c r="J31" s="116"/>
      <c r="K31" s="164"/>
      <c r="L31" s="164"/>
      <c r="M31" s="164"/>
      <c r="N31" s="165"/>
      <c r="O31" s="249">
        <v>0</v>
      </c>
      <c r="P31" s="63">
        <f t="shared" si="3"/>
        <v>0</v>
      </c>
      <c r="Q31" s="248">
        <v>0</v>
      </c>
      <c r="R31" s="64">
        <f t="shared" si="1"/>
        <v>0</v>
      </c>
      <c r="S31" s="64">
        <f t="shared" si="2"/>
        <v>0</v>
      </c>
    </row>
    <row r="32" spans="1:19" s="59" customFormat="1" ht="15.95" customHeight="1" x14ac:dyDescent="0.2">
      <c r="A32" s="116" t="s">
        <v>308</v>
      </c>
      <c r="B32" s="56" t="s">
        <v>345</v>
      </c>
      <c r="C32" s="166"/>
      <c r="D32" s="166"/>
      <c r="E32" s="166"/>
      <c r="F32" s="116" t="s">
        <v>310</v>
      </c>
      <c r="G32" s="116" t="s">
        <v>341</v>
      </c>
      <c r="H32" s="116" t="s">
        <v>346</v>
      </c>
      <c r="I32" s="116"/>
      <c r="J32" s="116"/>
      <c r="K32" s="164"/>
      <c r="L32" s="164"/>
      <c r="M32" s="164"/>
      <c r="N32" s="165"/>
      <c r="O32" s="249">
        <v>0</v>
      </c>
      <c r="P32" s="63">
        <f t="shared" si="3"/>
        <v>0</v>
      </c>
      <c r="Q32" s="248">
        <v>0</v>
      </c>
      <c r="R32" s="64">
        <f t="shared" si="1"/>
        <v>0</v>
      </c>
      <c r="S32" s="64">
        <f t="shared" si="2"/>
        <v>0</v>
      </c>
    </row>
    <row r="33" spans="1:19" s="59" customFormat="1" ht="15.95" customHeight="1" x14ac:dyDescent="0.2">
      <c r="A33" s="116" t="s">
        <v>347</v>
      </c>
      <c r="B33" s="56" t="s">
        <v>348</v>
      </c>
      <c r="C33" s="166"/>
      <c r="D33" s="166"/>
      <c r="E33" s="166"/>
      <c r="F33" s="116" t="s">
        <v>310</v>
      </c>
      <c r="G33" s="116" t="s">
        <v>341</v>
      </c>
      <c r="H33" s="116" t="s">
        <v>331</v>
      </c>
      <c r="I33" s="116"/>
      <c r="J33" s="116"/>
      <c r="K33" s="164"/>
      <c r="L33" s="164"/>
      <c r="M33" s="164"/>
      <c r="N33" s="165"/>
      <c r="O33" s="249">
        <v>0</v>
      </c>
      <c r="P33" s="63">
        <f t="shared" si="3"/>
        <v>0</v>
      </c>
      <c r="Q33" s="248">
        <v>0</v>
      </c>
      <c r="R33" s="64">
        <f t="shared" si="1"/>
        <v>0</v>
      </c>
      <c r="S33" s="64">
        <f t="shared" si="2"/>
        <v>0</v>
      </c>
    </row>
    <row r="34" spans="1:19" s="59" customFormat="1" ht="15.95" customHeight="1" x14ac:dyDescent="0.2">
      <c r="A34" s="116" t="s">
        <v>301</v>
      </c>
      <c r="B34" s="56" t="s">
        <v>349</v>
      </c>
      <c r="C34" s="166"/>
      <c r="D34" s="166"/>
      <c r="E34" s="166"/>
      <c r="F34" s="116" t="s">
        <v>310</v>
      </c>
      <c r="G34" s="116" t="s">
        <v>341</v>
      </c>
      <c r="H34" s="116" t="s">
        <v>333</v>
      </c>
      <c r="I34" s="116"/>
      <c r="J34" s="116"/>
      <c r="K34" s="164"/>
      <c r="L34" s="164"/>
      <c r="M34" s="164"/>
      <c r="N34" s="165"/>
      <c r="O34" s="249">
        <v>0</v>
      </c>
      <c r="P34" s="63">
        <f t="shared" si="3"/>
        <v>0</v>
      </c>
      <c r="Q34" s="248">
        <v>0</v>
      </c>
      <c r="R34" s="64">
        <f t="shared" si="1"/>
        <v>0</v>
      </c>
      <c r="S34" s="64">
        <f t="shared" si="2"/>
        <v>0</v>
      </c>
    </row>
    <row r="35" spans="1:19" s="59" customFormat="1" ht="15.95" customHeight="1" x14ac:dyDescent="0.2">
      <c r="A35" s="116" t="s">
        <v>301</v>
      </c>
      <c r="B35" s="56" t="s">
        <v>350</v>
      </c>
      <c r="C35" s="166"/>
      <c r="D35" s="166"/>
      <c r="E35" s="166"/>
      <c r="F35" s="116" t="s">
        <v>310</v>
      </c>
      <c r="G35" s="116" t="s">
        <v>341</v>
      </c>
      <c r="H35" s="116" t="s">
        <v>106</v>
      </c>
      <c r="I35" s="116"/>
      <c r="J35" s="116"/>
      <c r="K35" s="164"/>
      <c r="L35" s="164"/>
      <c r="M35" s="164"/>
      <c r="N35" s="165"/>
      <c r="O35" s="249">
        <v>0</v>
      </c>
      <c r="P35" s="63">
        <f t="shared" si="3"/>
        <v>0</v>
      </c>
      <c r="Q35" s="248">
        <v>0</v>
      </c>
      <c r="R35" s="64">
        <f t="shared" si="1"/>
        <v>0</v>
      </c>
      <c r="S35" s="64">
        <f t="shared" si="2"/>
        <v>0</v>
      </c>
    </row>
    <row r="36" spans="1:19" s="59" customFormat="1" ht="15.95" customHeight="1" x14ac:dyDescent="0.2">
      <c r="A36" s="116" t="s">
        <v>339</v>
      </c>
      <c r="B36" s="56" t="s">
        <v>309</v>
      </c>
      <c r="C36" s="166"/>
      <c r="D36" s="166"/>
      <c r="E36" s="166"/>
      <c r="F36" s="116" t="s">
        <v>310</v>
      </c>
      <c r="G36" s="116" t="s">
        <v>341</v>
      </c>
      <c r="H36" s="116" t="s">
        <v>67</v>
      </c>
      <c r="I36" s="116"/>
      <c r="J36" s="116"/>
      <c r="K36" s="164"/>
      <c r="L36" s="164"/>
      <c r="M36" s="164"/>
      <c r="N36" s="165"/>
      <c r="O36" s="249">
        <v>0</v>
      </c>
      <c r="P36" s="63">
        <f t="shared" si="3"/>
        <v>0</v>
      </c>
      <c r="Q36" s="248">
        <v>0</v>
      </c>
      <c r="R36" s="64">
        <f t="shared" si="1"/>
        <v>0</v>
      </c>
      <c r="S36" s="64">
        <f t="shared" si="2"/>
        <v>0</v>
      </c>
    </row>
    <row r="37" spans="1:19" s="59" customFormat="1" ht="15.95" customHeight="1" x14ac:dyDescent="0.2">
      <c r="A37" s="116">
        <v>20</v>
      </c>
      <c r="B37" s="56" t="s">
        <v>351</v>
      </c>
      <c r="C37" s="166"/>
      <c r="D37" s="166"/>
      <c r="E37" s="166"/>
      <c r="F37" s="116" t="s">
        <v>316</v>
      </c>
      <c r="G37" s="116" t="s">
        <v>330</v>
      </c>
      <c r="H37" s="116" t="s">
        <v>331</v>
      </c>
      <c r="I37" s="116"/>
      <c r="J37" s="116"/>
      <c r="K37" s="164"/>
      <c r="L37" s="164"/>
      <c r="M37" s="164"/>
      <c r="N37" s="165"/>
      <c r="O37" s="249">
        <v>0</v>
      </c>
      <c r="P37" s="63">
        <f t="shared" si="3"/>
        <v>0</v>
      </c>
      <c r="Q37" s="248">
        <v>0</v>
      </c>
      <c r="R37" s="64">
        <f t="shared" si="1"/>
        <v>0</v>
      </c>
      <c r="S37" s="64">
        <f t="shared" si="2"/>
        <v>0</v>
      </c>
    </row>
    <row r="38" spans="1:19" s="59" customFormat="1" ht="15.95" customHeight="1" x14ac:dyDescent="0.2">
      <c r="A38" s="116">
        <v>32</v>
      </c>
      <c r="B38" s="56" t="s">
        <v>352</v>
      </c>
      <c r="C38" s="166"/>
      <c r="D38" s="166"/>
      <c r="E38" s="166"/>
      <c r="F38" s="116" t="s">
        <v>316</v>
      </c>
      <c r="G38" s="116" t="s">
        <v>330</v>
      </c>
      <c r="H38" s="116" t="s">
        <v>333</v>
      </c>
      <c r="I38" s="116"/>
      <c r="J38" s="116"/>
      <c r="K38" s="164"/>
      <c r="L38" s="164"/>
      <c r="M38" s="164"/>
      <c r="N38" s="165"/>
      <c r="O38" s="249">
        <v>0</v>
      </c>
      <c r="P38" s="63">
        <f t="shared" si="3"/>
        <v>0</v>
      </c>
      <c r="Q38" s="248">
        <v>0</v>
      </c>
      <c r="R38" s="64">
        <f t="shared" si="1"/>
        <v>0</v>
      </c>
      <c r="S38" s="64">
        <f t="shared" si="2"/>
        <v>0</v>
      </c>
    </row>
    <row r="39" spans="1:19" s="59" customFormat="1" ht="15.95" customHeight="1" x14ac:dyDescent="0.2">
      <c r="A39" s="116">
        <v>15</v>
      </c>
      <c r="B39" s="56" t="s">
        <v>353</v>
      </c>
      <c r="C39" s="166"/>
      <c r="D39" s="166"/>
      <c r="E39" s="166"/>
      <c r="F39" s="116" t="s">
        <v>316</v>
      </c>
      <c r="G39" s="116" t="s">
        <v>330</v>
      </c>
      <c r="H39" s="116" t="s">
        <v>100</v>
      </c>
      <c r="I39" s="116"/>
      <c r="J39" s="116"/>
      <c r="K39" s="164"/>
      <c r="L39" s="164"/>
      <c r="M39" s="164"/>
      <c r="N39" s="165"/>
      <c r="O39" s="249">
        <v>0</v>
      </c>
      <c r="P39" s="63">
        <f t="shared" si="3"/>
        <v>0</v>
      </c>
      <c r="Q39" s="248">
        <v>0</v>
      </c>
      <c r="R39" s="64">
        <f t="shared" si="1"/>
        <v>0</v>
      </c>
      <c r="S39" s="64">
        <f t="shared" si="2"/>
        <v>0</v>
      </c>
    </row>
    <row r="40" spans="1:19" s="59" customFormat="1" ht="15.95" customHeight="1" x14ac:dyDescent="0.2">
      <c r="A40" s="116" t="s">
        <v>101</v>
      </c>
      <c r="B40" s="56" t="s">
        <v>354</v>
      </c>
      <c r="C40" s="166"/>
      <c r="D40" s="166"/>
      <c r="E40" s="166"/>
      <c r="F40" s="116" t="s">
        <v>316</v>
      </c>
      <c r="G40" s="116" t="s">
        <v>330</v>
      </c>
      <c r="H40" s="116" t="s">
        <v>337</v>
      </c>
      <c r="I40" s="116"/>
      <c r="J40" s="116"/>
      <c r="K40" s="164"/>
      <c r="L40" s="164"/>
      <c r="M40" s="164"/>
      <c r="N40" s="165"/>
      <c r="O40" s="249">
        <v>0</v>
      </c>
      <c r="P40" s="63">
        <f t="shared" si="3"/>
        <v>0</v>
      </c>
      <c r="Q40" s="248">
        <v>0</v>
      </c>
      <c r="R40" s="64">
        <f t="shared" si="1"/>
        <v>0</v>
      </c>
      <c r="S40" s="64">
        <f t="shared" si="2"/>
        <v>0</v>
      </c>
    </row>
    <row r="41" spans="1:19" s="59" customFormat="1" ht="15.95" customHeight="1" x14ac:dyDescent="0.2">
      <c r="A41" s="116">
        <v>20</v>
      </c>
      <c r="B41" s="56" t="s">
        <v>355</v>
      </c>
      <c r="C41" s="166"/>
      <c r="D41" s="166"/>
      <c r="E41" s="166"/>
      <c r="F41" s="116" t="s">
        <v>316</v>
      </c>
      <c r="G41" s="116" t="s">
        <v>330</v>
      </c>
      <c r="H41" s="116" t="s">
        <v>106</v>
      </c>
      <c r="I41" s="116"/>
      <c r="J41" s="116"/>
      <c r="K41" s="164"/>
      <c r="L41" s="164"/>
      <c r="M41" s="164"/>
      <c r="N41" s="165"/>
      <c r="O41" s="249">
        <v>0</v>
      </c>
      <c r="P41" s="63">
        <f t="shared" si="3"/>
        <v>0</v>
      </c>
      <c r="Q41" s="248">
        <v>0</v>
      </c>
      <c r="R41" s="64">
        <f t="shared" si="1"/>
        <v>0</v>
      </c>
      <c r="S41" s="64">
        <f t="shared" si="2"/>
        <v>0</v>
      </c>
    </row>
    <row r="42" spans="1:19" s="59" customFormat="1" ht="15.95" customHeight="1" x14ac:dyDescent="0.2">
      <c r="A42" s="116">
        <v>58</v>
      </c>
      <c r="B42" s="56" t="s">
        <v>356</v>
      </c>
      <c r="C42" s="166"/>
      <c r="D42" s="166"/>
      <c r="E42" s="166"/>
      <c r="F42" s="116" t="s">
        <v>316</v>
      </c>
      <c r="G42" s="116" t="s">
        <v>341</v>
      </c>
      <c r="H42" s="116" t="s">
        <v>274</v>
      </c>
      <c r="I42" s="116"/>
      <c r="J42" s="116"/>
      <c r="K42" s="164"/>
      <c r="L42" s="164"/>
      <c r="M42" s="164"/>
      <c r="N42" s="165"/>
      <c r="O42" s="249">
        <v>0</v>
      </c>
      <c r="P42" s="63">
        <f t="shared" si="3"/>
        <v>0</v>
      </c>
      <c r="Q42" s="248">
        <v>0</v>
      </c>
      <c r="R42" s="64">
        <f t="shared" si="1"/>
        <v>0</v>
      </c>
      <c r="S42" s="64">
        <f t="shared" si="2"/>
        <v>0</v>
      </c>
    </row>
    <row r="43" spans="1:19" s="59" customFormat="1" ht="15.95" customHeight="1" x14ac:dyDescent="0.2">
      <c r="A43" s="116">
        <v>24</v>
      </c>
      <c r="B43" s="56" t="s">
        <v>357</v>
      </c>
      <c r="C43" s="166"/>
      <c r="D43" s="166"/>
      <c r="E43" s="166"/>
      <c r="F43" s="116" t="s">
        <v>316</v>
      </c>
      <c r="G43" s="116" t="s">
        <v>341</v>
      </c>
      <c r="H43" s="116" t="s">
        <v>346</v>
      </c>
      <c r="I43" s="116"/>
      <c r="J43" s="116"/>
      <c r="K43" s="164"/>
      <c r="L43" s="164"/>
      <c r="M43" s="164"/>
      <c r="N43" s="165"/>
      <c r="O43" s="249">
        <v>0</v>
      </c>
      <c r="P43" s="63">
        <f t="shared" si="3"/>
        <v>0</v>
      </c>
      <c r="Q43" s="248">
        <v>0</v>
      </c>
      <c r="R43" s="64">
        <f t="shared" si="1"/>
        <v>0</v>
      </c>
      <c r="S43" s="64">
        <f t="shared" si="2"/>
        <v>0</v>
      </c>
    </row>
    <row r="44" spans="1:19" s="59" customFormat="1" ht="15.95" customHeight="1" x14ac:dyDescent="0.2">
      <c r="A44" s="116" t="s">
        <v>339</v>
      </c>
      <c r="B44" s="56" t="s">
        <v>358</v>
      </c>
      <c r="C44" s="166"/>
      <c r="D44" s="166"/>
      <c r="E44" s="166"/>
      <c r="F44" s="116" t="s">
        <v>316</v>
      </c>
      <c r="G44" s="116" t="s">
        <v>341</v>
      </c>
      <c r="H44" s="116" t="s">
        <v>346</v>
      </c>
      <c r="I44" s="116"/>
      <c r="J44" s="116"/>
      <c r="K44" s="164"/>
      <c r="L44" s="164"/>
      <c r="M44" s="164"/>
      <c r="N44" s="165"/>
      <c r="O44" s="249">
        <v>0</v>
      </c>
      <c r="P44" s="63">
        <f t="shared" si="3"/>
        <v>0</v>
      </c>
      <c r="Q44" s="248">
        <v>0</v>
      </c>
      <c r="R44" s="64">
        <f t="shared" si="1"/>
        <v>0</v>
      </c>
      <c r="S44" s="64">
        <f t="shared" si="2"/>
        <v>0</v>
      </c>
    </row>
    <row r="45" spans="1:19" s="59" customFormat="1" ht="15.95" customHeight="1" x14ac:dyDescent="0.2">
      <c r="A45" s="116">
        <v>20</v>
      </c>
      <c r="B45" s="56" t="s">
        <v>351</v>
      </c>
      <c r="C45" s="166"/>
      <c r="D45" s="166"/>
      <c r="E45" s="166"/>
      <c r="F45" s="116" t="s">
        <v>316</v>
      </c>
      <c r="G45" s="116" t="s">
        <v>341</v>
      </c>
      <c r="H45" s="116" t="s">
        <v>331</v>
      </c>
      <c r="I45" s="116"/>
      <c r="J45" s="116"/>
      <c r="K45" s="164"/>
      <c r="L45" s="164"/>
      <c r="M45" s="164"/>
      <c r="N45" s="165"/>
      <c r="O45" s="249">
        <v>0</v>
      </c>
      <c r="P45" s="63">
        <f t="shared" si="3"/>
        <v>0</v>
      </c>
      <c r="Q45" s="248">
        <v>0</v>
      </c>
      <c r="R45" s="64">
        <f t="shared" si="1"/>
        <v>0</v>
      </c>
      <c r="S45" s="64">
        <f t="shared" si="2"/>
        <v>0</v>
      </c>
    </row>
    <row r="46" spans="1:19" s="59" customFormat="1" ht="15.95" customHeight="1" x14ac:dyDescent="0.2">
      <c r="A46" s="116">
        <v>24</v>
      </c>
      <c r="B46" s="56" t="s">
        <v>352</v>
      </c>
      <c r="C46" s="166"/>
      <c r="D46" s="166"/>
      <c r="E46" s="166"/>
      <c r="F46" s="116" t="s">
        <v>316</v>
      </c>
      <c r="G46" s="116" t="s">
        <v>341</v>
      </c>
      <c r="H46" s="116" t="s">
        <v>333</v>
      </c>
      <c r="I46" s="116"/>
      <c r="J46" s="116"/>
      <c r="K46" s="164"/>
      <c r="L46" s="164"/>
      <c r="M46" s="164"/>
      <c r="N46" s="165"/>
      <c r="O46" s="249">
        <v>0</v>
      </c>
      <c r="P46" s="63">
        <f t="shared" si="3"/>
        <v>0</v>
      </c>
      <c r="Q46" s="248">
        <v>0</v>
      </c>
      <c r="R46" s="64">
        <f t="shared" si="1"/>
        <v>0</v>
      </c>
      <c r="S46" s="64">
        <f t="shared" si="2"/>
        <v>0</v>
      </c>
    </row>
    <row r="47" spans="1:19" s="59" customFormat="1" ht="15.95" customHeight="1" x14ac:dyDescent="0.2">
      <c r="A47" s="116">
        <v>15</v>
      </c>
      <c r="B47" s="56" t="s">
        <v>359</v>
      </c>
      <c r="C47" s="166"/>
      <c r="D47" s="166"/>
      <c r="E47" s="166"/>
      <c r="F47" s="116" t="s">
        <v>316</v>
      </c>
      <c r="G47" s="116" t="s">
        <v>341</v>
      </c>
      <c r="H47" s="116" t="s">
        <v>106</v>
      </c>
      <c r="I47" s="116"/>
      <c r="J47" s="116"/>
      <c r="K47" s="164"/>
      <c r="L47" s="164"/>
      <c r="M47" s="164"/>
      <c r="N47" s="165"/>
      <c r="O47" s="249">
        <v>0</v>
      </c>
      <c r="P47" s="63">
        <f t="shared" ref="P47:P54" si="4">O47*A47</f>
        <v>0</v>
      </c>
      <c r="Q47" s="248">
        <v>0</v>
      </c>
      <c r="R47" s="64">
        <f t="shared" ref="R47:R54" si="5">Q47*A47</f>
        <v>0</v>
      </c>
      <c r="S47" s="64">
        <f t="shared" ref="S47:S54" si="6">R47+P47</f>
        <v>0</v>
      </c>
    </row>
    <row r="48" spans="1:19" s="59" customFormat="1" ht="15.95" customHeight="1" x14ac:dyDescent="0.2">
      <c r="A48" s="116">
        <v>20</v>
      </c>
      <c r="B48" s="56" t="s">
        <v>355</v>
      </c>
      <c r="C48" s="166"/>
      <c r="D48" s="166"/>
      <c r="E48" s="166"/>
      <c r="F48" s="116" t="s">
        <v>316</v>
      </c>
      <c r="G48" s="116" t="s">
        <v>341</v>
      </c>
      <c r="H48" s="116" t="s">
        <v>106</v>
      </c>
      <c r="I48" s="116"/>
      <c r="J48" s="116"/>
      <c r="K48" s="164"/>
      <c r="L48" s="164"/>
      <c r="M48" s="164"/>
      <c r="N48" s="165"/>
      <c r="O48" s="249">
        <v>0</v>
      </c>
      <c r="P48" s="63">
        <f t="shared" si="4"/>
        <v>0</v>
      </c>
      <c r="Q48" s="248">
        <v>0</v>
      </c>
      <c r="R48" s="64">
        <f t="shared" si="5"/>
        <v>0</v>
      </c>
      <c r="S48" s="64">
        <f t="shared" si="6"/>
        <v>0</v>
      </c>
    </row>
    <row r="49" spans="1:19" s="59" customFormat="1" ht="15.95" customHeight="1" x14ac:dyDescent="0.2">
      <c r="A49" s="116">
        <v>6</v>
      </c>
      <c r="B49" s="56" t="s">
        <v>360</v>
      </c>
      <c r="C49" s="166"/>
      <c r="D49" s="166"/>
      <c r="E49" s="166"/>
      <c r="F49" s="116" t="s">
        <v>316</v>
      </c>
      <c r="G49" s="116" t="s">
        <v>341</v>
      </c>
      <c r="H49" s="116" t="s">
        <v>67</v>
      </c>
      <c r="I49" s="116"/>
      <c r="J49" s="116"/>
      <c r="K49" s="164"/>
      <c r="L49" s="164"/>
      <c r="M49" s="164"/>
      <c r="N49" s="165"/>
      <c r="O49" s="249">
        <v>0</v>
      </c>
      <c r="P49" s="63">
        <f t="shared" si="4"/>
        <v>0</v>
      </c>
      <c r="Q49" s="248">
        <v>0</v>
      </c>
      <c r="R49" s="64">
        <f t="shared" si="5"/>
        <v>0</v>
      </c>
      <c r="S49" s="64">
        <f t="shared" si="6"/>
        <v>0</v>
      </c>
    </row>
    <row r="50" spans="1:19" s="59" customFormat="1" ht="15.95" customHeight="1" x14ac:dyDescent="0.2">
      <c r="A50" s="116" t="s">
        <v>34</v>
      </c>
      <c r="B50" s="56" t="s">
        <v>361</v>
      </c>
      <c r="C50" s="166"/>
      <c r="D50" s="166"/>
      <c r="E50" s="166"/>
      <c r="F50" s="116"/>
      <c r="G50" s="116" t="s">
        <v>330</v>
      </c>
      <c r="H50" s="116" t="s">
        <v>362</v>
      </c>
      <c r="I50" s="116"/>
      <c r="J50" s="116"/>
      <c r="K50" s="164"/>
      <c r="L50" s="164"/>
      <c r="M50" s="164"/>
      <c r="N50" s="165"/>
      <c r="O50" s="247">
        <v>0</v>
      </c>
      <c r="P50" s="63">
        <f t="shared" si="4"/>
        <v>0</v>
      </c>
      <c r="Q50" s="248">
        <v>0</v>
      </c>
      <c r="R50" s="64">
        <f t="shared" si="5"/>
        <v>0</v>
      </c>
      <c r="S50" s="64">
        <f t="shared" si="6"/>
        <v>0</v>
      </c>
    </row>
    <row r="51" spans="1:19" s="59" customFormat="1" ht="15.95" customHeight="1" x14ac:dyDescent="0.2">
      <c r="A51" s="116">
        <v>4</v>
      </c>
      <c r="B51" s="56" t="s">
        <v>361</v>
      </c>
      <c r="C51" s="166"/>
      <c r="D51" s="166"/>
      <c r="E51" s="166"/>
      <c r="F51" s="116"/>
      <c r="G51" s="116" t="s">
        <v>341</v>
      </c>
      <c r="H51" s="116" t="s">
        <v>363</v>
      </c>
      <c r="I51" s="116"/>
      <c r="J51" s="116"/>
      <c r="K51" s="164"/>
      <c r="L51" s="164"/>
      <c r="M51" s="164"/>
      <c r="N51" s="165"/>
      <c r="O51" s="247">
        <v>0</v>
      </c>
      <c r="P51" s="63">
        <f t="shared" si="4"/>
        <v>0</v>
      </c>
      <c r="Q51" s="248">
        <v>0</v>
      </c>
      <c r="R51" s="64">
        <f t="shared" si="5"/>
        <v>0</v>
      </c>
      <c r="S51" s="64">
        <f t="shared" si="6"/>
        <v>0</v>
      </c>
    </row>
    <row r="52" spans="1:19" s="59" customFormat="1" ht="15.95" customHeight="1" x14ac:dyDescent="0.2">
      <c r="A52" s="116">
        <v>2</v>
      </c>
      <c r="B52" s="56" t="s">
        <v>361</v>
      </c>
      <c r="C52" s="166"/>
      <c r="D52" s="166"/>
      <c r="E52" s="166"/>
      <c r="F52" s="116"/>
      <c r="G52" s="116" t="s">
        <v>341</v>
      </c>
      <c r="H52" s="116" t="s">
        <v>364</v>
      </c>
      <c r="I52" s="116"/>
      <c r="J52" s="116"/>
      <c r="K52" s="164"/>
      <c r="L52" s="164"/>
      <c r="M52" s="164"/>
      <c r="N52" s="165"/>
      <c r="O52" s="247">
        <v>0</v>
      </c>
      <c r="P52" s="63">
        <f t="shared" si="4"/>
        <v>0</v>
      </c>
      <c r="Q52" s="248">
        <v>0</v>
      </c>
      <c r="R52" s="64">
        <f t="shared" si="5"/>
        <v>0</v>
      </c>
      <c r="S52" s="64">
        <f t="shared" si="6"/>
        <v>0</v>
      </c>
    </row>
    <row r="53" spans="1:19" s="59" customFormat="1" ht="15.95" customHeight="1" x14ac:dyDescent="0.2">
      <c r="A53" s="116" t="s">
        <v>134</v>
      </c>
      <c r="B53" s="56" t="s">
        <v>361</v>
      </c>
      <c r="C53" s="166"/>
      <c r="D53" s="166"/>
      <c r="E53" s="166"/>
      <c r="F53" s="116"/>
      <c r="G53" s="116" t="s">
        <v>341</v>
      </c>
      <c r="H53" s="116" t="s">
        <v>365</v>
      </c>
      <c r="I53" s="116"/>
      <c r="J53" s="116"/>
      <c r="K53" s="164"/>
      <c r="L53" s="164"/>
      <c r="M53" s="164"/>
      <c r="N53" s="165"/>
      <c r="O53" s="247">
        <v>0</v>
      </c>
      <c r="P53" s="63">
        <f t="shared" si="4"/>
        <v>0</v>
      </c>
      <c r="Q53" s="248">
        <v>0</v>
      </c>
      <c r="R53" s="64">
        <f t="shared" si="5"/>
        <v>0</v>
      </c>
      <c r="S53" s="64">
        <f t="shared" si="6"/>
        <v>0</v>
      </c>
    </row>
    <row r="54" spans="1:19" s="59" customFormat="1" ht="15.95" customHeight="1" x14ac:dyDescent="0.2">
      <c r="A54" s="116">
        <v>6</v>
      </c>
      <c r="B54" s="56" t="s">
        <v>361</v>
      </c>
      <c r="C54" s="166"/>
      <c r="D54" s="166"/>
      <c r="E54" s="166"/>
      <c r="F54" s="116"/>
      <c r="G54" s="116" t="s">
        <v>341</v>
      </c>
      <c r="H54" s="116" t="s">
        <v>105</v>
      </c>
      <c r="I54" s="116"/>
      <c r="J54" s="116"/>
      <c r="K54" s="164"/>
      <c r="L54" s="164"/>
      <c r="M54" s="164"/>
      <c r="N54" s="165"/>
      <c r="O54" s="247">
        <v>0</v>
      </c>
      <c r="P54" s="63">
        <f t="shared" si="4"/>
        <v>0</v>
      </c>
      <c r="Q54" s="248">
        <v>0</v>
      </c>
      <c r="R54" s="64">
        <f t="shared" si="5"/>
        <v>0</v>
      </c>
      <c r="S54" s="64">
        <f t="shared" si="6"/>
        <v>0</v>
      </c>
    </row>
    <row r="55" spans="1:19" s="59" customFormat="1" ht="15.95" customHeight="1" x14ac:dyDescent="0.2">
      <c r="A55" s="116">
        <v>2</v>
      </c>
      <c r="B55" s="56" t="s">
        <v>361</v>
      </c>
      <c r="C55" s="166"/>
      <c r="D55" s="166"/>
      <c r="E55" s="166"/>
      <c r="F55" s="116"/>
      <c r="G55" s="116" t="s">
        <v>341</v>
      </c>
      <c r="H55" s="116" t="s">
        <v>366</v>
      </c>
      <c r="I55" s="116"/>
      <c r="J55" s="116"/>
      <c r="K55" s="164"/>
      <c r="L55" s="164"/>
      <c r="M55" s="164"/>
      <c r="N55" s="165"/>
      <c r="O55" s="247">
        <v>0</v>
      </c>
      <c r="P55" s="63">
        <f t="shared" ref="P55:P118" si="7">O55*A55</f>
        <v>0</v>
      </c>
      <c r="Q55" s="248">
        <v>0</v>
      </c>
      <c r="R55" s="64">
        <f t="shared" ref="R55:R118" si="8">Q55*A55</f>
        <v>0</v>
      </c>
      <c r="S55" s="64">
        <f t="shared" ref="S55:S118" si="9">R55+P55</f>
        <v>0</v>
      </c>
    </row>
    <row r="56" spans="1:19" s="59" customFormat="1" ht="15.95" customHeight="1" x14ac:dyDescent="0.2">
      <c r="A56" s="116">
        <v>2</v>
      </c>
      <c r="B56" s="56" t="s">
        <v>361</v>
      </c>
      <c r="C56" s="166"/>
      <c r="D56" s="166"/>
      <c r="E56" s="166"/>
      <c r="F56" s="116"/>
      <c r="G56" s="116" t="s">
        <v>341</v>
      </c>
      <c r="H56" s="116" t="s">
        <v>367</v>
      </c>
      <c r="I56" s="116"/>
      <c r="J56" s="116"/>
      <c r="K56" s="164"/>
      <c r="L56" s="164"/>
      <c r="M56" s="164"/>
      <c r="N56" s="165"/>
      <c r="O56" s="247">
        <v>0</v>
      </c>
      <c r="P56" s="63">
        <f t="shared" si="7"/>
        <v>0</v>
      </c>
      <c r="Q56" s="248">
        <v>0</v>
      </c>
      <c r="R56" s="64">
        <f t="shared" si="8"/>
        <v>0</v>
      </c>
      <c r="S56" s="64">
        <f t="shared" si="9"/>
        <v>0</v>
      </c>
    </row>
    <row r="57" spans="1:19" s="59" customFormat="1" ht="15.95" customHeight="1" x14ac:dyDescent="0.2">
      <c r="A57" s="116">
        <v>5</v>
      </c>
      <c r="B57" s="56" t="s">
        <v>361</v>
      </c>
      <c r="C57" s="166"/>
      <c r="D57" s="166"/>
      <c r="E57" s="166"/>
      <c r="F57" s="116"/>
      <c r="G57" s="116" t="s">
        <v>341</v>
      </c>
      <c r="H57" s="116" t="s">
        <v>368</v>
      </c>
      <c r="I57" s="116"/>
      <c r="J57" s="116"/>
      <c r="K57" s="164"/>
      <c r="L57" s="164"/>
      <c r="M57" s="164"/>
      <c r="N57" s="165"/>
      <c r="O57" s="247">
        <v>0</v>
      </c>
      <c r="P57" s="63">
        <f t="shared" si="7"/>
        <v>0</v>
      </c>
      <c r="Q57" s="248">
        <v>0</v>
      </c>
      <c r="R57" s="64">
        <f t="shared" si="8"/>
        <v>0</v>
      </c>
      <c r="S57" s="64">
        <f t="shared" si="9"/>
        <v>0</v>
      </c>
    </row>
    <row r="58" spans="1:19" s="59" customFormat="1" ht="15.95" customHeight="1" x14ac:dyDescent="0.2">
      <c r="A58" s="116">
        <v>10</v>
      </c>
      <c r="B58" s="56" t="s">
        <v>361</v>
      </c>
      <c r="C58" s="166"/>
      <c r="D58" s="166"/>
      <c r="E58" s="166"/>
      <c r="F58" s="116"/>
      <c r="G58" s="116" t="s">
        <v>341</v>
      </c>
      <c r="H58" s="116" t="s">
        <v>369</v>
      </c>
      <c r="I58" s="116"/>
      <c r="J58" s="116"/>
      <c r="K58" s="164"/>
      <c r="L58" s="164"/>
      <c r="M58" s="164"/>
      <c r="N58" s="165"/>
      <c r="O58" s="247">
        <v>0</v>
      </c>
      <c r="P58" s="63">
        <f t="shared" si="7"/>
        <v>0</v>
      </c>
      <c r="Q58" s="248">
        <v>0</v>
      </c>
      <c r="R58" s="64">
        <f t="shared" si="8"/>
        <v>0</v>
      </c>
      <c r="S58" s="64">
        <f t="shared" si="9"/>
        <v>0</v>
      </c>
    </row>
    <row r="59" spans="1:19" s="59" customFormat="1" ht="15.95" customHeight="1" x14ac:dyDescent="0.2">
      <c r="A59" s="116">
        <v>2</v>
      </c>
      <c r="B59" s="56" t="s">
        <v>361</v>
      </c>
      <c r="C59" s="166"/>
      <c r="D59" s="166"/>
      <c r="E59" s="166"/>
      <c r="F59" s="116"/>
      <c r="G59" s="116" t="s">
        <v>341</v>
      </c>
      <c r="H59" s="116" t="s">
        <v>370</v>
      </c>
      <c r="I59" s="116"/>
      <c r="J59" s="116"/>
      <c r="K59" s="164"/>
      <c r="L59" s="164"/>
      <c r="M59" s="164"/>
      <c r="N59" s="165"/>
      <c r="O59" s="247">
        <v>0</v>
      </c>
      <c r="P59" s="63">
        <f t="shared" si="7"/>
        <v>0</v>
      </c>
      <c r="Q59" s="248">
        <v>0</v>
      </c>
      <c r="R59" s="64">
        <f t="shared" si="8"/>
        <v>0</v>
      </c>
      <c r="S59" s="64">
        <f t="shared" si="9"/>
        <v>0</v>
      </c>
    </row>
    <row r="60" spans="1:19" s="59" customFormat="1" ht="15.95" customHeight="1" x14ac:dyDescent="0.2">
      <c r="A60" s="116">
        <v>4</v>
      </c>
      <c r="B60" s="56" t="s">
        <v>361</v>
      </c>
      <c r="C60" s="166"/>
      <c r="D60" s="166"/>
      <c r="E60" s="166"/>
      <c r="F60" s="116"/>
      <c r="G60" s="116" t="s">
        <v>341</v>
      </c>
      <c r="H60" s="116" t="s">
        <v>371</v>
      </c>
      <c r="I60" s="116"/>
      <c r="J60" s="116"/>
      <c r="K60" s="164"/>
      <c r="L60" s="164"/>
      <c r="M60" s="164"/>
      <c r="N60" s="165"/>
      <c r="O60" s="247">
        <v>0</v>
      </c>
      <c r="P60" s="63">
        <f t="shared" si="7"/>
        <v>0</v>
      </c>
      <c r="Q60" s="248">
        <v>0</v>
      </c>
      <c r="R60" s="64">
        <f t="shared" si="8"/>
        <v>0</v>
      </c>
      <c r="S60" s="64">
        <f t="shared" si="9"/>
        <v>0</v>
      </c>
    </row>
    <row r="61" spans="1:19" s="59" customFormat="1" ht="15.95" customHeight="1" x14ac:dyDescent="0.2">
      <c r="A61" s="116">
        <v>2</v>
      </c>
      <c r="B61" s="56" t="s">
        <v>372</v>
      </c>
      <c r="C61" s="166"/>
      <c r="D61" s="166"/>
      <c r="E61" s="166"/>
      <c r="F61" s="116"/>
      <c r="G61" s="116" t="s">
        <v>341</v>
      </c>
      <c r="H61" s="116" t="s">
        <v>373</v>
      </c>
      <c r="I61" s="116"/>
      <c r="J61" s="116"/>
      <c r="K61" s="164"/>
      <c r="L61" s="164"/>
      <c r="M61" s="164"/>
      <c r="N61" s="165"/>
      <c r="O61" s="249">
        <v>0</v>
      </c>
      <c r="P61" s="63">
        <f t="shared" si="7"/>
        <v>0</v>
      </c>
      <c r="Q61" s="248">
        <v>0</v>
      </c>
      <c r="R61" s="64">
        <f t="shared" si="8"/>
        <v>0</v>
      </c>
      <c r="S61" s="64">
        <f t="shared" si="9"/>
        <v>0</v>
      </c>
    </row>
    <row r="62" spans="1:19" s="59" customFormat="1" ht="15.95" customHeight="1" x14ac:dyDescent="0.2">
      <c r="A62" s="116">
        <v>2</v>
      </c>
      <c r="B62" s="56" t="s">
        <v>374</v>
      </c>
      <c r="C62" s="166"/>
      <c r="D62" s="166"/>
      <c r="E62" s="166"/>
      <c r="F62" s="116"/>
      <c r="G62" s="116" t="s">
        <v>341</v>
      </c>
      <c r="H62" s="116" t="s">
        <v>375</v>
      </c>
      <c r="I62" s="116"/>
      <c r="J62" s="116"/>
      <c r="K62" s="164"/>
      <c r="L62" s="164"/>
      <c r="M62" s="164"/>
      <c r="N62" s="165"/>
      <c r="O62" s="249">
        <v>0</v>
      </c>
      <c r="P62" s="63">
        <f t="shared" si="7"/>
        <v>0</v>
      </c>
      <c r="Q62" s="248">
        <v>0</v>
      </c>
      <c r="R62" s="64">
        <f t="shared" si="8"/>
        <v>0</v>
      </c>
      <c r="S62" s="64">
        <f t="shared" si="9"/>
        <v>0</v>
      </c>
    </row>
    <row r="63" spans="1:19" s="59" customFormat="1" ht="15.95" customHeight="1" x14ac:dyDescent="0.2">
      <c r="A63" s="116">
        <v>2</v>
      </c>
      <c r="B63" s="56" t="s">
        <v>376</v>
      </c>
      <c r="C63" s="166"/>
      <c r="D63" s="166"/>
      <c r="E63" s="166"/>
      <c r="F63" s="116"/>
      <c r="G63" s="116" t="s">
        <v>341</v>
      </c>
      <c r="H63" s="116" t="s">
        <v>375</v>
      </c>
      <c r="I63" s="116"/>
      <c r="J63" s="116"/>
      <c r="K63" s="164"/>
      <c r="L63" s="164"/>
      <c r="M63" s="164"/>
      <c r="N63" s="165"/>
      <c r="O63" s="249">
        <v>0</v>
      </c>
      <c r="P63" s="63">
        <f t="shared" si="7"/>
        <v>0</v>
      </c>
      <c r="Q63" s="248">
        <v>0</v>
      </c>
      <c r="R63" s="64">
        <f t="shared" si="8"/>
        <v>0</v>
      </c>
      <c r="S63" s="64">
        <f t="shared" si="9"/>
        <v>0</v>
      </c>
    </row>
    <row r="64" spans="1:19" s="59" customFormat="1" ht="15.95" customHeight="1" x14ac:dyDescent="0.2">
      <c r="A64" s="116" t="s">
        <v>34</v>
      </c>
      <c r="B64" s="56" t="s">
        <v>377</v>
      </c>
      <c r="C64" s="166"/>
      <c r="D64" s="166"/>
      <c r="E64" s="166"/>
      <c r="F64" s="116"/>
      <c r="G64" s="116" t="s">
        <v>341</v>
      </c>
      <c r="H64" s="116" t="s">
        <v>363</v>
      </c>
      <c r="I64" s="116"/>
      <c r="J64" s="116"/>
      <c r="K64" s="164"/>
      <c r="L64" s="164"/>
      <c r="M64" s="164"/>
      <c r="N64" s="165"/>
      <c r="O64" s="249">
        <v>0</v>
      </c>
      <c r="P64" s="63">
        <f t="shared" si="7"/>
        <v>0</v>
      </c>
      <c r="Q64" s="248">
        <v>0</v>
      </c>
      <c r="R64" s="64">
        <f t="shared" si="8"/>
        <v>0</v>
      </c>
      <c r="S64" s="64">
        <f t="shared" si="9"/>
        <v>0</v>
      </c>
    </row>
    <row r="65" spans="1:19" s="59" customFormat="1" ht="15.95" customHeight="1" x14ac:dyDescent="0.2">
      <c r="A65" s="116">
        <v>6</v>
      </c>
      <c r="B65" s="56" t="s">
        <v>378</v>
      </c>
      <c r="C65" s="166"/>
      <c r="D65" s="166"/>
      <c r="E65" s="166"/>
      <c r="F65" s="116"/>
      <c r="G65" s="116" t="s">
        <v>341</v>
      </c>
      <c r="H65" s="116" t="s">
        <v>363</v>
      </c>
      <c r="I65" s="116"/>
      <c r="J65" s="116"/>
      <c r="K65" s="164"/>
      <c r="L65" s="164"/>
      <c r="M65" s="164"/>
      <c r="N65" s="165"/>
      <c r="O65" s="249">
        <v>0</v>
      </c>
      <c r="P65" s="63">
        <f t="shared" si="7"/>
        <v>0</v>
      </c>
      <c r="Q65" s="248">
        <v>0</v>
      </c>
      <c r="R65" s="64">
        <f t="shared" si="8"/>
        <v>0</v>
      </c>
      <c r="S65" s="64">
        <f t="shared" si="9"/>
        <v>0</v>
      </c>
    </row>
    <row r="66" spans="1:19" s="59" customFormat="1" ht="15.95" customHeight="1" x14ac:dyDescent="0.2">
      <c r="A66" s="116">
        <v>2</v>
      </c>
      <c r="B66" s="56" t="s">
        <v>379</v>
      </c>
      <c r="C66" s="166"/>
      <c r="D66" s="166"/>
      <c r="E66" s="166"/>
      <c r="F66" s="116"/>
      <c r="G66" s="116" t="s">
        <v>341</v>
      </c>
      <c r="H66" s="116" t="s">
        <v>380</v>
      </c>
      <c r="I66" s="116"/>
      <c r="J66" s="116"/>
      <c r="K66" s="164"/>
      <c r="L66" s="164"/>
      <c r="M66" s="164"/>
      <c r="N66" s="165"/>
      <c r="O66" s="249">
        <v>0</v>
      </c>
      <c r="P66" s="63">
        <f t="shared" si="7"/>
        <v>0</v>
      </c>
      <c r="Q66" s="248">
        <v>0</v>
      </c>
      <c r="R66" s="64">
        <f t="shared" si="8"/>
        <v>0</v>
      </c>
      <c r="S66" s="64">
        <f t="shared" si="9"/>
        <v>0</v>
      </c>
    </row>
    <row r="67" spans="1:19" s="59" customFormat="1" ht="15.95" customHeight="1" x14ac:dyDescent="0.2">
      <c r="A67" s="116">
        <v>3</v>
      </c>
      <c r="B67" s="56" t="s">
        <v>381</v>
      </c>
      <c r="C67" s="166"/>
      <c r="D67" s="166"/>
      <c r="E67" s="166"/>
      <c r="F67" s="116" t="s">
        <v>316</v>
      </c>
      <c r="G67" s="116" t="s">
        <v>341</v>
      </c>
      <c r="H67" s="116" t="s">
        <v>274</v>
      </c>
      <c r="I67" s="116"/>
      <c r="J67" s="116"/>
      <c r="K67" s="164"/>
      <c r="L67" s="164"/>
      <c r="M67" s="164"/>
      <c r="N67" s="165"/>
      <c r="O67" s="249">
        <v>0</v>
      </c>
      <c r="P67" s="63">
        <f t="shared" si="7"/>
        <v>0</v>
      </c>
      <c r="Q67" s="248">
        <v>0</v>
      </c>
      <c r="R67" s="64">
        <f t="shared" si="8"/>
        <v>0</v>
      </c>
      <c r="S67" s="64">
        <f t="shared" si="9"/>
        <v>0</v>
      </c>
    </row>
    <row r="68" spans="1:19" s="59" customFormat="1" ht="15.95" customHeight="1" x14ac:dyDescent="0.2">
      <c r="A68" s="116">
        <v>4</v>
      </c>
      <c r="B68" s="56" t="s">
        <v>382</v>
      </c>
      <c r="C68" s="166"/>
      <c r="D68" s="166"/>
      <c r="E68" s="166"/>
      <c r="F68" s="116" t="s">
        <v>316</v>
      </c>
      <c r="G68" s="116" t="s">
        <v>341</v>
      </c>
      <c r="H68" s="116" t="s">
        <v>333</v>
      </c>
      <c r="I68" s="116"/>
      <c r="J68" s="116"/>
      <c r="K68" s="164"/>
      <c r="L68" s="164"/>
      <c r="M68" s="164"/>
      <c r="N68" s="165"/>
      <c r="O68" s="249">
        <v>0</v>
      </c>
      <c r="P68" s="63">
        <f t="shared" si="7"/>
        <v>0</v>
      </c>
      <c r="Q68" s="248">
        <v>0</v>
      </c>
      <c r="R68" s="64">
        <f t="shared" si="8"/>
        <v>0</v>
      </c>
      <c r="S68" s="64">
        <f t="shared" si="9"/>
        <v>0</v>
      </c>
    </row>
    <row r="69" spans="1:19" s="59" customFormat="1" ht="15.95" customHeight="1" x14ac:dyDescent="0.2">
      <c r="A69" s="116">
        <v>4</v>
      </c>
      <c r="B69" s="56" t="s">
        <v>383</v>
      </c>
      <c r="C69" s="166"/>
      <c r="D69" s="166"/>
      <c r="E69" s="166"/>
      <c r="F69" s="116"/>
      <c r="G69" s="116" t="s">
        <v>341</v>
      </c>
      <c r="H69" s="116" t="s">
        <v>99</v>
      </c>
      <c r="I69" s="116"/>
      <c r="J69" s="116"/>
      <c r="K69" s="121"/>
      <c r="L69" s="121"/>
      <c r="M69" s="164"/>
      <c r="N69" s="165"/>
      <c r="O69" s="249">
        <v>0</v>
      </c>
      <c r="P69" s="63">
        <f t="shared" si="7"/>
        <v>0</v>
      </c>
      <c r="Q69" s="248">
        <v>0</v>
      </c>
      <c r="R69" s="64">
        <f t="shared" si="8"/>
        <v>0</v>
      </c>
      <c r="S69" s="64">
        <f t="shared" si="9"/>
        <v>0</v>
      </c>
    </row>
    <row r="70" spans="1:19" s="59" customFormat="1" ht="15.95" customHeight="1" x14ac:dyDescent="0.2">
      <c r="A70" s="116">
        <v>29</v>
      </c>
      <c r="B70" s="56" t="s">
        <v>320</v>
      </c>
      <c r="C70" s="166"/>
      <c r="D70" s="166"/>
      <c r="E70" s="166"/>
      <c r="F70" s="116"/>
      <c r="G70" s="116" t="s">
        <v>341</v>
      </c>
      <c r="H70" s="116" t="s">
        <v>384</v>
      </c>
      <c r="I70" s="116"/>
      <c r="J70" s="116"/>
      <c r="K70" s="121"/>
      <c r="L70" s="121"/>
      <c r="M70" s="164"/>
      <c r="N70" s="165"/>
      <c r="O70" s="249">
        <v>0</v>
      </c>
      <c r="P70" s="63">
        <f t="shared" si="7"/>
        <v>0</v>
      </c>
      <c r="Q70" s="248">
        <v>0</v>
      </c>
      <c r="R70" s="64">
        <f t="shared" si="8"/>
        <v>0</v>
      </c>
      <c r="S70" s="64">
        <f t="shared" si="9"/>
        <v>0</v>
      </c>
    </row>
    <row r="71" spans="1:19" s="59" customFormat="1" ht="15.95" customHeight="1" x14ac:dyDescent="0.2">
      <c r="A71" s="116">
        <v>9</v>
      </c>
      <c r="B71" s="56" t="s">
        <v>320</v>
      </c>
      <c r="C71" s="166"/>
      <c r="D71" s="166"/>
      <c r="E71" s="166"/>
      <c r="F71" s="116"/>
      <c r="G71" s="116" t="s">
        <v>341</v>
      </c>
      <c r="H71" s="116" t="s">
        <v>321</v>
      </c>
      <c r="I71" s="116"/>
      <c r="J71" s="116"/>
      <c r="K71" s="121"/>
      <c r="L71" s="121"/>
      <c r="M71" s="164"/>
      <c r="N71" s="165"/>
      <c r="O71" s="249">
        <v>0</v>
      </c>
      <c r="P71" s="63">
        <f t="shared" si="7"/>
        <v>0</v>
      </c>
      <c r="Q71" s="248">
        <v>0</v>
      </c>
      <c r="R71" s="64">
        <f t="shared" si="8"/>
        <v>0</v>
      </c>
      <c r="S71" s="64">
        <f t="shared" si="9"/>
        <v>0</v>
      </c>
    </row>
    <row r="72" spans="1:19" s="59" customFormat="1" ht="15.95" customHeight="1" x14ac:dyDescent="0.2">
      <c r="A72" s="116">
        <v>4</v>
      </c>
      <c r="B72" s="56" t="s">
        <v>320</v>
      </c>
      <c r="C72" s="166"/>
      <c r="D72" s="166"/>
      <c r="E72" s="166"/>
      <c r="F72" s="116"/>
      <c r="G72" s="116" t="s">
        <v>341</v>
      </c>
      <c r="H72" s="116" t="s">
        <v>385</v>
      </c>
      <c r="I72" s="116"/>
      <c r="J72" s="116"/>
      <c r="K72" s="121"/>
      <c r="L72" s="121"/>
      <c r="M72" s="164"/>
      <c r="N72" s="165"/>
      <c r="O72" s="249">
        <v>0</v>
      </c>
      <c r="P72" s="63">
        <f t="shared" si="7"/>
        <v>0</v>
      </c>
      <c r="Q72" s="248">
        <v>0</v>
      </c>
      <c r="R72" s="64">
        <f t="shared" si="8"/>
        <v>0</v>
      </c>
      <c r="S72" s="64">
        <f t="shared" si="9"/>
        <v>0</v>
      </c>
    </row>
    <row r="73" spans="1:19" s="59" customFormat="1" ht="15.95" customHeight="1" x14ac:dyDescent="0.2">
      <c r="A73" s="116" t="s">
        <v>172</v>
      </c>
      <c r="B73" s="56" t="s">
        <v>386</v>
      </c>
      <c r="C73" s="166"/>
      <c r="D73" s="166"/>
      <c r="E73" s="166"/>
      <c r="F73" s="116"/>
      <c r="G73" s="116" t="s">
        <v>341</v>
      </c>
      <c r="H73" s="168" t="s">
        <v>387</v>
      </c>
      <c r="I73" s="116"/>
      <c r="J73" s="116"/>
      <c r="K73" s="164"/>
      <c r="L73" s="164"/>
      <c r="M73" s="164"/>
      <c r="N73" s="165"/>
      <c r="O73" s="247">
        <v>0</v>
      </c>
      <c r="P73" s="63">
        <f t="shared" si="7"/>
        <v>0</v>
      </c>
      <c r="Q73" s="248">
        <v>0</v>
      </c>
      <c r="R73" s="64">
        <f t="shared" si="8"/>
        <v>0</v>
      </c>
      <c r="S73" s="64">
        <f t="shared" si="9"/>
        <v>0</v>
      </c>
    </row>
    <row r="74" spans="1:19" s="59" customFormat="1" ht="15.95" customHeight="1" x14ac:dyDescent="0.2">
      <c r="A74" s="116" t="s">
        <v>264</v>
      </c>
      <c r="B74" s="56" t="s">
        <v>388</v>
      </c>
      <c r="C74" s="166"/>
      <c r="D74" s="166"/>
      <c r="E74" s="166"/>
      <c r="F74" s="116"/>
      <c r="G74" s="116" t="s">
        <v>341</v>
      </c>
      <c r="H74" s="168" t="s">
        <v>387</v>
      </c>
      <c r="I74" s="116"/>
      <c r="J74" s="116"/>
      <c r="K74" s="121"/>
      <c r="L74" s="121"/>
      <c r="M74" s="164"/>
      <c r="N74" s="165"/>
      <c r="O74" s="247">
        <v>0</v>
      </c>
      <c r="P74" s="63">
        <f t="shared" si="7"/>
        <v>0</v>
      </c>
      <c r="Q74" s="248">
        <v>0</v>
      </c>
      <c r="R74" s="64">
        <f t="shared" si="8"/>
        <v>0</v>
      </c>
      <c r="S74" s="64">
        <f t="shared" si="9"/>
        <v>0</v>
      </c>
    </row>
    <row r="75" spans="1:19" s="59" customFormat="1" ht="15.95" customHeight="1" x14ac:dyDescent="0.2">
      <c r="A75" s="116">
        <v>2</v>
      </c>
      <c r="B75" s="56" t="s">
        <v>389</v>
      </c>
      <c r="C75" s="166"/>
      <c r="D75" s="166"/>
      <c r="E75" s="166"/>
      <c r="F75" s="116"/>
      <c r="G75" s="116" t="s">
        <v>341</v>
      </c>
      <c r="H75" s="116" t="s">
        <v>321</v>
      </c>
      <c r="I75" s="116"/>
      <c r="J75" s="116"/>
      <c r="K75" s="164"/>
      <c r="L75" s="164"/>
      <c r="M75" s="164"/>
      <c r="N75" s="165"/>
      <c r="O75" s="247">
        <v>0</v>
      </c>
      <c r="P75" s="63">
        <f t="shared" si="7"/>
        <v>0</v>
      </c>
      <c r="Q75" s="248">
        <v>0</v>
      </c>
      <c r="R75" s="64">
        <f t="shared" si="8"/>
        <v>0</v>
      </c>
      <c r="S75" s="64">
        <f t="shared" si="9"/>
        <v>0</v>
      </c>
    </row>
    <row r="76" spans="1:19" s="59" customFormat="1" ht="15.95" customHeight="1" x14ac:dyDescent="0.2">
      <c r="A76" s="116" t="s">
        <v>34</v>
      </c>
      <c r="B76" s="56" t="s">
        <v>390</v>
      </c>
      <c r="C76" s="166"/>
      <c r="D76" s="166"/>
      <c r="E76" s="166"/>
      <c r="F76" s="116"/>
      <c r="G76" s="116" t="s">
        <v>341</v>
      </c>
      <c r="H76" s="116" t="s">
        <v>321</v>
      </c>
      <c r="I76" s="116"/>
      <c r="J76" s="116"/>
      <c r="K76" s="121"/>
      <c r="L76" s="121"/>
      <c r="M76" s="164"/>
      <c r="N76" s="165"/>
      <c r="O76" s="247">
        <v>0</v>
      </c>
      <c r="P76" s="63">
        <f t="shared" si="7"/>
        <v>0</v>
      </c>
      <c r="Q76" s="248">
        <v>0</v>
      </c>
      <c r="R76" s="64">
        <f t="shared" si="8"/>
        <v>0</v>
      </c>
      <c r="S76" s="64">
        <f t="shared" si="9"/>
        <v>0</v>
      </c>
    </row>
    <row r="77" spans="1:19" s="59" customFormat="1" ht="15.95" customHeight="1" x14ac:dyDescent="0.2">
      <c r="A77" s="116" t="s">
        <v>134</v>
      </c>
      <c r="B77" s="56" t="s">
        <v>390</v>
      </c>
      <c r="C77" s="166"/>
      <c r="D77" s="166"/>
      <c r="E77" s="166"/>
      <c r="F77" s="116"/>
      <c r="G77" s="116" t="s">
        <v>341</v>
      </c>
      <c r="H77" s="168" t="s">
        <v>387</v>
      </c>
      <c r="I77" s="116"/>
      <c r="J77" s="116"/>
      <c r="K77" s="164"/>
      <c r="L77" s="164"/>
      <c r="M77" s="164"/>
      <c r="N77" s="165"/>
      <c r="O77" s="247">
        <v>0</v>
      </c>
      <c r="P77" s="63">
        <f t="shared" si="7"/>
        <v>0</v>
      </c>
      <c r="Q77" s="248">
        <v>0</v>
      </c>
      <c r="R77" s="64">
        <f t="shared" si="8"/>
        <v>0</v>
      </c>
      <c r="S77" s="64">
        <f t="shared" si="9"/>
        <v>0</v>
      </c>
    </row>
    <row r="78" spans="1:19" s="59" customFormat="1" ht="15.95" customHeight="1" x14ac:dyDescent="0.2">
      <c r="A78" s="116">
        <v>2</v>
      </c>
      <c r="B78" s="56" t="s">
        <v>391</v>
      </c>
      <c r="C78" s="166"/>
      <c r="D78" s="166"/>
      <c r="E78" s="166"/>
      <c r="F78" s="116"/>
      <c r="G78" s="116" t="s">
        <v>392</v>
      </c>
      <c r="H78" s="116" t="s">
        <v>393</v>
      </c>
      <c r="I78" s="116"/>
      <c r="J78" s="116"/>
      <c r="K78" s="121"/>
      <c r="L78" s="121"/>
      <c r="M78" s="164"/>
      <c r="N78" s="165"/>
      <c r="O78" s="247">
        <v>0</v>
      </c>
      <c r="P78" s="63">
        <f t="shared" si="7"/>
        <v>0</v>
      </c>
      <c r="Q78" s="248">
        <v>0</v>
      </c>
      <c r="R78" s="64">
        <f t="shared" si="8"/>
        <v>0</v>
      </c>
      <c r="S78" s="64">
        <f t="shared" si="9"/>
        <v>0</v>
      </c>
    </row>
    <row r="79" spans="1:19" s="59" customFormat="1" ht="15.95" customHeight="1" x14ac:dyDescent="0.2">
      <c r="A79" s="116">
        <v>4</v>
      </c>
      <c r="B79" s="56" t="s">
        <v>391</v>
      </c>
      <c r="C79" s="166"/>
      <c r="D79" s="166"/>
      <c r="E79" s="166"/>
      <c r="F79" s="116"/>
      <c r="G79" s="116" t="s">
        <v>69</v>
      </c>
      <c r="H79" s="116" t="s">
        <v>385</v>
      </c>
      <c r="I79" s="116"/>
      <c r="J79" s="116"/>
      <c r="K79" s="121"/>
      <c r="L79" s="121"/>
      <c r="M79" s="164"/>
      <c r="N79" s="165"/>
      <c r="O79" s="247">
        <v>0</v>
      </c>
      <c r="P79" s="63">
        <f t="shared" si="7"/>
        <v>0</v>
      </c>
      <c r="Q79" s="248">
        <v>0</v>
      </c>
      <c r="R79" s="64">
        <f t="shared" si="8"/>
        <v>0</v>
      </c>
      <c r="S79" s="64">
        <f t="shared" si="9"/>
        <v>0</v>
      </c>
    </row>
    <row r="80" spans="1:19" s="59" customFormat="1" ht="15.95" customHeight="1" x14ac:dyDescent="0.2">
      <c r="A80" s="116">
        <v>11</v>
      </c>
      <c r="B80" s="56" t="s">
        <v>391</v>
      </c>
      <c r="C80" s="166"/>
      <c r="D80" s="166"/>
      <c r="E80" s="166"/>
      <c r="F80" s="116"/>
      <c r="G80" s="116" t="s">
        <v>69</v>
      </c>
      <c r="H80" s="116" t="s">
        <v>384</v>
      </c>
      <c r="I80" s="116"/>
      <c r="J80" s="116"/>
      <c r="K80" s="164"/>
      <c r="L80" s="164"/>
      <c r="M80" s="164"/>
      <c r="N80" s="165"/>
      <c r="O80" s="247">
        <v>0</v>
      </c>
      <c r="P80" s="63">
        <f t="shared" si="7"/>
        <v>0</v>
      </c>
      <c r="Q80" s="248">
        <v>0</v>
      </c>
      <c r="R80" s="64">
        <f t="shared" si="8"/>
        <v>0</v>
      </c>
      <c r="S80" s="64">
        <f t="shared" si="9"/>
        <v>0</v>
      </c>
    </row>
    <row r="81" spans="1:19" s="59" customFormat="1" ht="15.95" customHeight="1" x14ac:dyDescent="0.2">
      <c r="A81" s="116" t="s">
        <v>134</v>
      </c>
      <c r="B81" s="56" t="s">
        <v>394</v>
      </c>
      <c r="C81" s="166"/>
      <c r="D81" s="166"/>
      <c r="E81" s="166"/>
      <c r="F81" s="116" t="s">
        <v>395</v>
      </c>
      <c r="G81" s="116" t="s">
        <v>396</v>
      </c>
      <c r="H81" s="116" t="s">
        <v>98</v>
      </c>
      <c r="I81" s="116" t="s">
        <v>101</v>
      </c>
      <c r="J81" s="116"/>
      <c r="K81" s="164"/>
      <c r="L81" s="164"/>
      <c r="M81" s="164"/>
      <c r="N81" s="165"/>
      <c r="O81" s="249">
        <v>0</v>
      </c>
      <c r="P81" s="63">
        <f t="shared" si="7"/>
        <v>0</v>
      </c>
      <c r="Q81" s="248">
        <v>0</v>
      </c>
      <c r="R81" s="64">
        <f t="shared" si="8"/>
        <v>0</v>
      </c>
      <c r="S81" s="64">
        <f t="shared" si="9"/>
        <v>0</v>
      </c>
    </row>
    <row r="82" spans="1:19" s="59" customFormat="1" ht="15.95" customHeight="1" x14ac:dyDescent="0.2">
      <c r="A82" s="116">
        <v>40</v>
      </c>
      <c r="B82" s="56" t="s">
        <v>394</v>
      </c>
      <c r="C82" s="166"/>
      <c r="D82" s="166"/>
      <c r="E82" s="166"/>
      <c r="F82" s="116" t="s">
        <v>395</v>
      </c>
      <c r="G82" s="116" t="s">
        <v>396</v>
      </c>
      <c r="H82" s="116" t="s">
        <v>274</v>
      </c>
      <c r="I82" s="116" t="s">
        <v>101</v>
      </c>
      <c r="J82" s="116"/>
      <c r="K82" s="164"/>
      <c r="L82" s="164"/>
      <c r="M82" s="164"/>
      <c r="N82" s="165"/>
      <c r="O82" s="249">
        <v>0</v>
      </c>
      <c r="P82" s="63">
        <f t="shared" si="7"/>
        <v>0</v>
      </c>
      <c r="Q82" s="248">
        <v>0</v>
      </c>
      <c r="R82" s="64">
        <f t="shared" si="8"/>
        <v>0</v>
      </c>
      <c r="S82" s="64">
        <f t="shared" si="9"/>
        <v>0</v>
      </c>
    </row>
    <row r="83" spans="1:19" s="59" customFormat="1" ht="15.95" customHeight="1" x14ac:dyDescent="0.2">
      <c r="A83" s="116">
        <v>4</v>
      </c>
      <c r="B83" s="56" t="s">
        <v>397</v>
      </c>
      <c r="C83" s="166"/>
      <c r="D83" s="166"/>
      <c r="E83" s="166"/>
      <c r="F83" s="116" t="s">
        <v>395</v>
      </c>
      <c r="G83" s="116" t="s">
        <v>396</v>
      </c>
      <c r="H83" s="116" t="s">
        <v>274</v>
      </c>
      <c r="I83" s="116" t="s">
        <v>101</v>
      </c>
      <c r="J83" s="116"/>
      <c r="K83" s="164"/>
      <c r="L83" s="164"/>
      <c r="M83" s="164"/>
      <c r="N83" s="165"/>
      <c r="O83" s="249">
        <v>0</v>
      </c>
      <c r="P83" s="63">
        <f t="shared" si="7"/>
        <v>0</v>
      </c>
      <c r="Q83" s="248">
        <v>0</v>
      </c>
      <c r="R83" s="64">
        <f t="shared" si="8"/>
        <v>0</v>
      </c>
      <c r="S83" s="64">
        <f t="shared" si="9"/>
        <v>0</v>
      </c>
    </row>
    <row r="84" spans="1:19" s="59" customFormat="1" ht="15.95" customHeight="1" x14ac:dyDescent="0.2">
      <c r="A84" s="116" t="s">
        <v>34</v>
      </c>
      <c r="B84" s="56" t="s">
        <v>394</v>
      </c>
      <c r="C84" s="166"/>
      <c r="D84" s="166"/>
      <c r="E84" s="166"/>
      <c r="F84" s="116" t="s">
        <v>395</v>
      </c>
      <c r="G84" s="116" t="s">
        <v>396</v>
      </c>
      <c r="H84" s="116" t="s">
        <v>346</v>
      </c>
      <c r="I84" s="116" t="s">
        <v>398</v>
      </c>
      <c r="J84" s="116"/>
      <c r="K84" s="164"/>
      <c r="L84" s="164"/>
      <c r="M84" s="164"/>
      <c r="N84" s="165"/>
      <c r="O84" s="249">
        <v>0</v>
      </c>
      <c r="P84" s="63">
        <f t="shared" si="7"/>
        <v>0</v>
      </c>
      <c r="Q84" s="248">
        <v>0</v>
      </c>
      <c r="R84" s="64">
        <f t="shared" si="8"/>
        <v>0</v>
      </c>
      <c r="S84" s="64">
        <f t="shared" si="9"/>
        <v>0</v>
      </c>
    </row>
    <row r="85" spans="1:19" s="59" customFormat="1" ht="15.95" customHeight="1" x14ac:dyDescent="0.2">
      <c r="A85" s="116">
        <v>8</v>
      </c>
      <c r="B85" s="56" t="s">
        <v>394</v>
      </c>
      <c r="C85" s="166"/>
      <c r="D85" s="166"/>
      <c r="E85" s="166"/>
      <c r="F85" s="116" t="s">
        <v>395</v>
      </c>
      <c r="G85" s="116" t="s">
        <v>396</v>
      </c>
      <c r="H85" s="116" t="s">
        <v>346</v>
      </c>
      <c r="I85" s="116" t="s">
        <v>101</v>
      </c>
      <c r="J85" s="116"/>
      <c r="K85" s="164"/>
      <c r="L85" s="164"/>
      <c r="M85" s="164"/>
      <c r="N85" s="165"/>
      <c r="O85" s="249">
        <v>0</v>
      </c>
      <c r="P85" s="63">
        <f t="shared" si="7"/>
        <v>0</v>
      </c>
      <c r="Q85" s="248">
        <v>0</v>
      </c>
      <c r="R85" s="64">
        <f t="shared" si="8"/>
        <v>0</v>
      </c>
      <c r="S85" s="64">
        <f t="shared" si="9"/>
        <v>0</v>
      </c>
    </row>
    <row r="86" spans="1:19" s="59" customFormat="1" ht="15.95" customHeight="1" x14ac:dyDescent="0.2">
      <c r="A86" s="116" t="s">
        <v>134</v>
      </c>
      <c r="B86" s="56" t="s">
        <v>394</v>
      </c>
      <c r="C86" s="166"/>
      <c r="D86" s="166"/>
      <c r="E86" s="166"/>
      <c r="F86" s="116" t="s">
        <v>395</v>
      </c>
      <c r="G86" s="116" t="s">
        <v>396</v>
      </c>
      <c r="H86" s="116" t="s">
        <v>331</v>
      </c>
      <c r="I86" s="116" t="s">
        <v>100</v>
      </c>
      <c r="J86" s="116"/>
      <c r="K86" s="164"/>
      <c r="L86" s="164"/>
      <c r="M86" s="164"/>
      <c r="N86" s="165"/>
      <c r="O86" s="249">
        <v>0</v>
      </c>
      <c r="P86" s="63">
        <f t="shared" si="7"/>
        <v>0</v>
      </c>
      <c r="Q86" s="248">
        <v>0</v>
      </c>
      <c r="R86" s="64">
        <f t="shared" si="8"/>
        <v>0</v>
      </c>
      <c r="S86" s="64">
        <f t="shared" si="9"/>
        <v>0</v>
      </c>
    </row>
    <row r="87" spans="1:19" s="59" customFormat="1" ht="15.95" customHeight="1" x14ac:dyDescent="0.2">
      <c r="A87" s="116" t="s">
        <v>34</v>
      </c>
      <c r="B87" s="56" t="s">
        <v>394</v>
      </c>
      <c r="C87" s="166"/>
      <c r="D87" s="166"/>
      <c r="E87" s="166"/>
      <c r="F87" s="116" t="s">
        <v>395</v>
      </c>
      <c r="G87" s="116" t="s">
        <v>396</v>
      </c>
      <c r="H87" s="116" t="s">
        <v>331</v>
      </c>
      <c r="I87" s="116" t="s">
        <v>398</v>
      </c>
      <c r="J87" s="116"/>
      <c r="K87" s="164"/>
      <c r="L87" s="164"/>
      <c r="M87" s="164"/>
      <c r="N87" s="165"/>
      <c r="O87" s="249">
        <v>0</v>
      </c>
      <c r="P87" s="63">
        <f t="shared" si="7"/>
        <v>0</v>
      </c>
      <c r="Q87" s="248">
        <v>0</v>
      </c>
      <c r="R87" s="64">
        <f t="shared" si="8"/>
        <v>0</v>
      </c>
      <c r="S87" s="64">
        <f t="shared" si="9"/>
        <v>0</v>
      </c>
    </row>
    <row r="88" spans="1:19" s="59" customFormat="1" ht="15.95" customHeight="1" x14ac:dyDescent="0.2">
      <c r="A88" s="116">
        <v>8</v>
      </c>
      <c r="B88" s="56" t="s">
        <v>394</v>
      </c>
      <c r="C88" s="166"/>
      <c r="D88" s="166"/>
      <c r="E88" s="166"/>
      <c r="F88" s="116" t="s">
        <v>395</v>
      </c>
      <c r="G88" s="116" t="s">
        <v>396</v>
      </c>
      <c r="H88" s="116" t="s">
        <v>331</v>
      </c>
      <c r="I88" s="116" t="s">
        <v>101</v>
      </c>
      <c r="J88" s="116"/>
      <c r="K88" s="121"/>
      <c r="L88" s="121"/>
      <c r="M88" s="121"/>
      <c r="N88" s="122"/>
      <c r="O88" s="249">
        <v>0</v>
      </c>
      <c r="P88" s="63">
        <f t="shared" si="7"/>
        <v>0</v>
      </c>
      <c r="Q88" s="248">
        <v>0</v>
      </c>
      <c r="R88" s="64">
        <f t="shared" si="8"/>
        <v>0</v>
      </c>
      <c r="S88" s="64">
        <f t="shared" si="9"/>
        <v>0</v>
      </c>
    </row>
    <row r="89" spans="1:19" s="59" customFormat="1" ht="15.95" customHeight="1" x14ac:dyDescent="0.2">
      <c r="A89" s="116">
        <v>4</v>
      </c>
      <c r="B89" s="56" t="s">
        <v>394</v>
      </c>
      <c r="C89" s="166"/>
      <c r="D89" s="166"/>
      <c r="E89" s="166"/>
      <c r="F89" s="116" t="s">
        <v>395</v>
      </c>
      <c r="G89" s="116" t="s">
        <v>396</v>
      </c>
      <c r="H89" s="116" t="s">
        <v>333</v>
      </c>
      <c r="I89" s="116" t="s">
        <v>398</v>
      </c>
      <c r="J89" s="116"/>
      <c r="K89" s="121"/>
      <c r="L89" s="121"/>
      <c r="M89" s="121"/>
      <c r="N89" s="122"/>
      <c r="O89" s="249">
        <v>0</v>
      </c>
      <c r="P89" s="63">
        <f t="shared" si="7"/>
        <v>0</v>
      </c>
      <c r="Q89" s="248">
        <v>0</v>
      </c>
      <c r="R89" s="64">
        <f t="shared" si="8"/>
        <v>0</v>
      </c>
      <c r="S89" s="64">
        <f t="shared" si="9"/>
        <v>0</v>
      </c>
    </row>
    <row r="90" spans="1:19" s="59" customFormat="1" ht="15.95" customHeight="1" x14ac:dyDescent="0.2">
      <c r="A90" s="116">
        <v>3</v>
      </c>
      <c r="B90" s="56" t="s">
        <v>394</v>
      </c>
      <c r="C90" s="166"/>
      <c r="D90" s="166"/>
      <c r="E90" s="166"/>
      <c r="F90" s="116" t="s">
        <v>395</v>
      </c>
      <c r="G90" s="116" t="s">
        <v>396</v>
      </c>
      <c r="H90" s="116" t="s">
        <v>100</v>
      </c>
      <c r="I90" s="116" t="s">
        <v>398</v>
      </c>
      <c r="J90" s="116"/>
      <c r="K90" s="121"/>
      <c r="L90" s="121"/>
      <c r="M90" s="164"/>
      <c r="N90" s="122"/>
      <c r="O90" s="249">
        <v>0</v>
      </c>
      <c r="P90" s="63">
        <f t="shared" si="7"/>
        <v>0</v>
      </c>
      <c r="Q90" s="248">
        <v>0</v>
      </c>
      <c r="R90" s="64">
        <f t="shared" si="8"/>
        <v>0</v>
      </c>
      <c r="S90" s="64">
        <f t="shared" si="9"/>
        <v>0</v>
      </c>
    </row>
    <row r="91" spans="1:19" s="59" customFormat="1" ht="15.95" customHeight="1" x14ac:dyDescent="0.2">
      <c r="A91" s="116" t="s">
        <v>34</v>
      </c>
      <c r="B91" s="56" t="s">
        <v>394</v>
      </c>
      <c r="C91" s="166"/>
      <c r="D91" s="166"/>
      <c r="E91" s="166"/>
      <c r="F91" s="116" t="s">
        <v>395</v>
      </c>
      <c r="G91" s="116" t="s">
        <v>396</v>
      </c>
      <c r="H91" s="116" t="s">
        <v>337</v>
      </c>
      <c r="I91" s="116" t="s">
        <v>398</v>
      </c>
      <c r="J91" s="116"/>
      <c r="K91" s="121"/>
      <c r="L91" s="121"/>
      <c r="M91" s="164"/>
      <c r="N91" s="122"/>
      <c r="O91" s="249">
        <v>0</v>
      </c>
      <c r="P91" s="63">
        <f t="shared" si="7"/>
        <v>0</v>
      </c>
      <c r="Q91" s="248">
        <v>0</v>
      </c>
      <c r="R91" s="64">
        <f t="shared" si="8"/>
        <v>0</v>
      </c>
      <c r="S91" s="64">
        <f t="shared" si="9"/>
        <v>0</v>
      </c>
    </row>
    <row r="92" spans="1:19" s="59" customFormat="1" ht="15.95" customHeight="1" x14ac:dyDescent="0.2">
      <c r="A92" s="116">
        <v>4</v>
      </c>
      <c r="B92" s="56" t="s">
        <v>394</v>
      </c>
      <c r="C92" s="166"/>
      <c r="D92" s="166"/>
      <c r="E92" s="166"/>
      <c r="F92" s="116" t="s">
        <v>395</v>
      </c>
      <c r="G92" s="116" t="s">
        <v>396</v>
      </c>
      <c r="H92" s="116" t="s">
        <v>106</v>
      </c>
      <c r="I92" s="116" t="s">
        <v>398</v>
      </c>
      <c r="J92" s="116"/>
      <c r="K92" s="121"/>
      <c r="L92" s="121"/>
      <c r="M92" s="121"/>
      <c r="N92" s="122"/>
      <c r="O92" s="249">
        <v>0</v>
      </c>
      <c r="P92" s="63">
        <f t="shared" si="7"/>
        <v>0</v>
      </c>
      <c r="Q92" s="248">
        <v>0</v>
      </c>
      <c r="R92" s="64">
        <f t="shared" si="8"/>
        <v>0</v>
      </c>
      <c r="S92" s="64">
        <f t="shared" si="9"/>
        <v>0</v>
      </c>
    </row>
    <row r="93" spans="1:19" s="59" customFormat="1" ht="15.95" customHeight="1" x14ac:dyDescent="0.2">
      <c r="A93" s="116" t="s">
        <v>34</v>
      </c>
      <c r="B93" s="56" t="s">
        <v>399</v>
      </c>
      <c r="C93" s="166"/>
      <c r="D93" s="166"/>
      <c r="E93" s="166"/>
      <c r="F93" s="116" t="s">
        <v>68</v>
      </c>
      <c r="G93" s="116" t="s">
        <v>400</v>
      </c>
      <c r="H93" s="116" t="s">
        <v>346</v>
      </c>
      <c r="I93" s="116" t="s">
        <v>398</v>
      </c>
      <c r="J93" s="116"/>
      <c r="K93" s="121"/>
      <c r="L93" s="121"/>
      <c r="M93" s="164"/>
      <c r="N93" s="122"/>
      <c r="O93" s="247">
        <v>0</v>
      </c>
      <c r="P93" s="63">
        <f t="shared" si="7"/>
        <v>0</v>
      </c>
      <c r="Q93" s="248">
        <v>0</v>
      </c>
      <c r="R93" s="64">
        <f t="shared" si="8"/>
        <v>0</v>
      </c>
      <c r="S93" s="64">
        <f t="shared" si="9"/>
        <v>0</v>
      </c>
    </row>
    <row r="94" spans="1:19" s="59" customFormat="1" ht="15.95" customHeight="1" x14ac:dyDescent="0.2">
      <c r="A94" s="116" t="s">
        <v>34</v>
      </c>
      <c r="B94" s="56" t="s">
        <v>399</v>
      </c>
      <c r="C94" s="166"/>
      <c r="D94" s="166"/>
      <c r="E94" s="166"/>
      <c r="F94" s="116" t="s">
        <v>68</v>
      </c>
      <c r="G94" s="116" t="s">
        <v>400</v>
      </c>
      <c r="H94" s="116" t="s">
        <v>331</v>
      </c>
      <c r="I94" s="116" t="s">
        <v>100</v>
      </c>
      <c r="J94" s="116"/>
      <c r="K94" s="121"/>
      <c r="L94" s="121"/>
      <c r="M94" s="164"/>
      <c r="N94" s="122"/>
      <c r="O94" s="247">
        <v>0</v>
      </c>
      <c r="P94" s="63">
        <f t="shared" si="7"/>
        <v>0</v>
      </c>
      <c r="Q94" s="248">
        <v>0</v>
      </c>
      <c r="R94" s="64">
        <f t="shared" si="8"/>
        <v>0</v>
      </c>
      <c r="S94" s="64">
        <f t="shared" si="9"/>
        <v>0</v>
      </c>
    </row>
    <row r="95" spans="1:19" s="59" customFormat="1" ht="15.95" customHeight="1" x14ac:dyDescent="0.2">
      <c r="A95" s="116" t="s">
        <v>34</v>
      </c>
      <c r="B95" s="56" t="s">
        <v>399</v>
      </c>
      <c r="C95" s="166"/>
      <c r="D95" s="166"/>
      <c r="E95" s="166"/>
      <c r="F95" s="116" t="s">
        <v>68</v>
      </c>
      <c r="G95" s="116" t="s">
        <v>400</v>
      </c>
      <c r="H95" s="116" t="s">
        <v>331</v>
      </c>
      <c r="I95" s="116" t="s">
        <v>398</v>
      </c>
      <c r="J95" s="116"/>
      <c r="K95" s="121"/>
      <c r="L95" s="121"/>
      <c r="M95" s="121"/>
      <c r="N95" s="122"/>
      <c r="O95" s="247">
        <v>0</v>
      </c>
      <c r="P95" s="63">
        <f t="shared" si="7"/>
        <v>0</v>
      </c>
      <c r="Q95" s="248">
        <v>0</v>
      </c>
      <c r="R95" s="64">
        <f t="shared" si="8"/>
        <v>0</v>
      </c>
      <c r="S95" s="64">
        <f t="shared" si="9"/>
        <v>0</v>
      </c>
    </row>
    <row r="96" spans="1:19" s="59" customFormat="1" ht="15.95" customHeight="1" x14ac:dyDescent="0.2">
      <c r="A96" s="116">
        <v>3</v>
      </c>
      <c r="B96" s="56" t="s">
        <v>399</v>
      </c>
      <c r="C96" s="166"/>
      <c r="D96" s="166"/>
      <c r="E96" s="166"/>
      <c r="F96" s="116" t="s">
        <v>68</v>
      </c>
      <c r="G96" s="116" t="s">
        <v>400</v>
      </c>
      <c r="H96" s="116" t="s">
        <v>333</v>
      </c>
      <c r="I96" s="116" t="s">
        <v>398</v>
      </c>
      <c r="J96" s="116"/>
      <c r="K96" s="121"/>
      <c r="L96" s="121"/>
      <c r="M96" s="164"/>
      <c r="N96" s="122"/>
      <c r="O96" s="247">
        <v>0</v>
      </c>
      <c r="P96" s="63">
        <f t="shared" si="7"/>
        <v>0</v>
      </c>
      <c r="Q96" s="248">
        <v>0</v>
      </c>
      <c r="R96" s="64">
        <f t="shared" si="8"/>
        <v>0</v>
      </c>
      <c r="S96" s="64">
        <f t="shared" si="9"/>
        <v>0</v>
      </c>
    </row>
    <row r="97" spans="1:19" s="59" customFormat="1" ht="15.95" customHeight="1" x14ac:dyDescent="0.2">
      <c r="A97" s="116">
        <v>2</v>
      </c>
      <c r="B97" s="56" t="s">
        <v>399</v>
      </c>
      <c r="C97" s="166"/>
      <c r="D97" s="166"/>
      <c r="E97" s="166"/>
      <c r="F97" s="116" t="s">
        <v>68</v>
      </c>
      <c r="G97" s="116" t="s">
        <v>400</v>
      </c>
      <c r="H97" s="116" t="s">
        <v>100</v>
      </c>
      <c r="I97" s="116" t="s">
        <v>398</v>
      </c>
      <c r="J97" s="116"/>
      <c r="K97" s="121"/>
      <c r="L97" s="121"/>
      <c r="M97" s="121"/>
      <c r="N97" s="122"/>
      <c r="O97" s="247">
        <v>0</v>
      </c>
      <c r="P97" s="63">
        <f t="shared" si="7"/>
        <v>0</v>
      </c>
      <c r="Q97" s="248">
        <v>0</v>
      </c>
      <c r="R97" s="64">
        <f t="shared" si="8"/>
        <v>0</v>
      </c>
      <c r="S97" s="64">
        <f t="shared" si="9"/>
        <v>0</v>
      </c>
    </row>
    <row r="98" spans="1:19" s="59" customFormat="1" ht="15.95" customHeight="1" x14ac:dyDescent="0.2">
      <c r="A98" s="116" t="s">
        <v>34</v>
      </c>
      <c r="B98" s="56" t="s">
        <v>399</v>
      </c>
      <c r="C98" s="166"/>
      <c r="D98" s="166"/>
      <c r="E98" s="166"/>
      <c r="F98" s="116" t="s">
        <v>68</v>
      </c>
      <c r="G98" s="116" t="s">
        <v>400</v>
      </c>
      <c r="H98" s="116" t="s">
        <v>337</v>
      </c>
      <c r="I98" s="116" t="s">
        <v>398</v>
      </c>
      <c r="J98" s="116"/>
      <c r="K98" s="121"/>
      <c r="L98" s="121"/>
      <c r="M98" s="164"/>
      <c r="N98" s="122"/>
      <c r="O98" s="247">
        <v>0</v>
      </c>
      <c r="P98" s="63">
        <f t="shared" si="7"/>
        <v>0</v>
      </c>
      <c r="Q98" s="248">
        <v>0</v>
      </c>
      <c r="R98" s="64">
        <f t="shared" si="8"/>
        <v>0</v>
      </c>
      <c r="S98" s="64">
        <f t="shared" si="9"/>
        <v>0</v>
      </c>
    </row>
    <row r="99" spans="1:19" s="59" customFormat="1" ht="15.95" customHeight="1" x14ac:dyDescent="0.2">
      <c r="A99" s="116">
        <v>3</v>
      </c>
      <c r="B99" s="56" t="s">
        <v>399</v>
      </c>
      <c r="C99" s="166"/>
      <c r="D99" s="166"/>
      <c r="E99" s="166"/>
      <c r="F99" s="116" t="s">
        <v>68</v>
      </c>
      <c r="G99" s="116" t="s">
        <v>400</v>
      </c>
      <c r="H99" s="116" t="s">
        <v>106</v>
      </c>
      <c r="I99" s="116" t="s">
        <v>398</v>
      </c>
      <c r="J99" s="116"/>
      <c r="K99" s="121"/>
      <c r="L99" s="121"/>
      <c r="M99" s="121"/>
      <c r="N99" s="122"/>
      <c r="O99" s="247">
        <v>0</v>
      </c>
      <c r="P99" s="63">
        <f t="shared" si="7"/>
        <v>0</v>
      </c>
      <c r="Q99" s="248">
        <v>0</v>
      </c>
      <c r="R99" s="64">
        <f t="shared" si="8"/>
        <v>0</v>
      </c>
      <c r="S99" s="64">
        <f t="shared" si="9"/>
        <v>0</v>
      </c>
    </row>
    <row r="100" spans="1:19" s="59" customFormat="1" ht="15.95" customHeight="1" x14ac:dyDescent="0.2">
      <c r="A100" s="116" t="s">
        <v>134</v>
      </c>
      <c r="B100" s="56" t="s">
        <v>399</v>
      </c>
      <c r="C100" s="166"/>
      <c r="D100" s="166"/>
      <c r="E100" s="166"/>
      <c r="F100" s="116" t="s">
        <v>68</v>
      </c>
      <c r="G100" s="116" t="s">
        <v>401</v>
      </c>
      <c r="H100" s="116" t="s">
        <v>98</v>
      </c>
      <c r="I100" s="116" t="s">
        <v>101</v>
      </c>
      <c r="J100" s="116"/>
      <c r="K100" s="121"/>
      <c r="L100" s="121"/>
      <c r="M100" s="164"/>
      <c r="N100" s="122"/>
      <c r="O100" s="247">
        <v>0</v>
      </c>
      <c r="P100" s="63">
        <f t="shared" si="7"/>
        <v>0</v>
      </c>
      <c r="Q100" s="248">
        <v>0</v>
      </c>
      <c r="R100" s="64">
        <f t="shared" si="8"/>
        <v>0</v>
      </c>
      <c r="S100" s="64">
        <f t="shared" si="9"/>
        <v>0</v>
      </c>
    </row>
    <row r="101" spans="1:19" s="59" customFormat="1" ht="15.95" customHeight="1" x14ac:dyDescent="0.2">
      <c r="A101" s="116">
        <v>20</v>
      </c>
      <c r="B101" s="56" t="s">
        <v>399</v>
      </c>
      <c r="C101" s="166"/>
      <c r="D101" s="166"/>
      <c r="E101" s="166"/>
      <c r="F101" s="116" t="s">
        <v>68</v>
      </c>
      <c r="G101" s="116" t="s">
        <v>401</v>
      </c>
      <c r="H101" s="116" t="s">
        <v>274</v>
      </c>
      <c r="I101" s="116" t="s">
        <v>101</v>
      </c>
      <c r="J101" s="116"/>
      <c r="K101" s="121"/>
      <c r="L101" s="121"/>
      <c r="M101" s="121"/>
      <c r="N101" s="122"/>
      <c r="O101" s="247">
        <v>0</v>
      </c>
      <c r="P101" s="63">
        <f t="shared" si="7"/>
        <v>0</v>
      </c>
      <c r="Q101" s="248">
        <v>0</v>
      </c>
      <c r="R101" s="64">
        <f t="shared" si="8"/>
        <v>0</v>
      </c>
      <c r="S101" s="64">
        <f t="shared" si="9"/>
        <v>0</v>
      </c>
    </row>
    <row r="102" spans="1:19" s="59" customFormat="1" ht="15.95" customHeight="1" x14ac:dyDescent="0.2">
      <c r="A102" s="116">
        <v>5</v>
      </c>
      <c r="B102" s="56" t="s">
        <v>399</v>
      </c>
      <c r="C102" s="166"/>
      <c r="D102" s="166"/>
      <c r="E102" s="166"/>
      <c r="F102" s="116" t="s">
        <v>68</v>
      </c>
      <c r="G102" s="116" t="s">
        <v>401</v>
      </c>
      <c r="H102" s="116" t="s">
        <v>346</v>
      </c>
      <c r="I102" s="116" t="s">
        <v>101</v>
      </c>
      <c r="J102" s="116"/>
      <c r="K102" s="121"/>
      <c r="L102" s="121"/>
      <c r="M102" s="121"/>
      <c r="N102" s="122"/>
      <c r="O102" s="247">
        <v>0</v>
      </c>
      <c r="P102" s="63">
        <f t="shared" si="7"/>
        <v>0</v>
      </c>
      <c r="Q102" s="248">
        <v>0</v>
      </c>
      <c r="R102" s="64">
        <f t="shared" si="8"/>
        <v>0</v>
      </c>
      <c r="S102" s="64">
        <f t="shared" si="9"/>
        <v>0</v>
      </c>
    </row>
    <row r="103" spans="1:19" s="59" customFormat="1" ht="15.95" customHeight="1" x14ac:dyDescent="0.2">
      <c r="A103" s="116">
        <v>2</v>
      </c>
      <c r="B103" s="56" t="s">
        <v>399</v>
      </c>
      <c r="C103" s="166"/>
      <c r="D103" s="166"/>
      <c r="E103" s="166"/>
      <c r="F103" s="116" t="s">
        <v>68</v>
      </c>
      <c r="G103" s="116" t="s">
        <v>402</v>
      </c>
      <c r="H103" s="116" t="s">
        <v>346</v>
      </c>
      <c r="I103" s="116" t="s">
        <v>101</v>
      </c>
      <c r="J103" s="168" t="s">
        <v>403</v>
      </c>
      <c r="K103" s="121"/>
      <c r="L103" s="121"/>
      <c r="M103" s="164"/>
      <c r="N103" s="122"/>
      <c r="O103" s="247">
        <v>0</v>
      </c>
      <c r="P103" s="63">
        <f t="shared" si="7"/>
        <v>0</v>
      </c>
      <c r="Q103" s="248">
        <v>0</v>
      </c>
      <c r="R103" s="64">
        <f t="shared" si="8"/>
        <v>0</v>
      </c>
      <c r="S103" s="64">
        <f t="shared" si="9"/>
        <v>0</v>
      </c>
    </row>
    <row r="104" spans="1:19" s="59" customFormat="1" ht="15.95" customHeight="1" x14ac:dyDescent="0.2">
      <c r="A104" s="116">
        <v>5</v>
      </c>
      <c r="B104" s="56" t="s">
        <v>399</v>
      </c>
      <c r="C104" s="166"/>
      <c r="D104" s="166"/>
      <c r="E104" s="166"/>
      <c r="F104" s="116" t="s">
        <v>68</v>
      </c>
      <c r="G104" s="116" t="s">
        <v>401</v>
      </c>
      <c r="H104" s="116" t="s">
        <v>331</v>
      </c>
      <c r="I104" s="116" t="s">
        <v>101</v>
      </c>
      <c r="J104" s="116"/>
      <c r="K104" s="121"/>
      <c r="L104" s="121"/>
      <c r="M104" s="164"/>
      <c r="N104" s="122"/>
      <c r="O104" s="247">
        <v>0</v>
      </c>
      <c r="P104" s="63">
        <f t="shared" si="7"/>
        <v>0</v>
      </c>
      <c r="Q104" s="248">
        <v>0</v>
      </c>
      <c r="R104" s="64">
        <f t="shared" si="8"/>
        <v>0</v>
      </c>
      <c r="S104" s="64">
        <f t="shared" si="9"/>
        <v>0</v>
      </c>
    </row>
    <row r="105" spans="1:19" s="59" customFormat="1" ht="15.95" customHeight="1" x14ac:dyDescent="0.2">
      <c r="A105" s="116">
        <v>16</v>
      </c>
      <c r="B105" s="56" t="s">
        <v>404</v>
      </c>
      <c r="C105" s="166"/>
      <c r="D105" s="166"/>
      <c r="E105" s="166"/>
      <c r="F105" s="116"/>
      <c r="G105" s="116" t="s">
        <v>69</v>
      </c>
      <c r="H105" s="116" t="s">
        <v>274</v>
      </c>
      <c r="I105" s="116" t="s">
        <v>101</v>
      </c>
      <c r="J105" s="116"/>
      <c r="K105" s="121"/>
      <c r="L105" s="121"/>
      <c r="M105" s="164"/>
      <c r="N105" s="122"/>
      <c r="O105" s="247">
        <v>0</v>
      </c>
      <c r="P105" s="63">
        <f t="shared" si="7"/>
        <v>0</v>
      </c>
      <c r="Q105" s="248">
        <v>0</v>
      </c>
      <c r="R105" s="64">
        <f t="shared" si="8"/>
        <v>0</v>
      </c>
      <c r="S105" s="64">
        <f t="shared" si="9"/>
        <v>0</v>
      </c>
    </row>
    <row r="106" spans="1:19" s="59" customFormat="1" ht="15.95" customHeight="1" x14ac:dyDescent="0.2">
      <c r="A106" s="116" t="s">
        <v>34</v>
      </c>
      <c r="B106" s="56" t="s">
        <v>404</v>
      </c>
      <c r="C106" s="166"/>
      <c r="D106" s="166"/>
      <c r="E106" s="166"/>
      <c r="F106" s="116"/>
      <c r="G106" s="116" t="s">
        <v>69</v>
      </c>
      <c r="H106" s="116" t="s">
        <v>346</v>
      </c>
      <c r="I106" s="116" t="s">
        <v>398</v>
      </c>
      <c r="J106" s="116"/>
      <c r="K106" s="121"/>
      <c r="L106" s="121"/>
      <c r="M106" s="164"/>
      <c r="N106" s="122"/>
      <c r="O106" s="247">
        <v>0</v>
      </c>
      <c r="P106" s="63">
        <f t="shared" si="7"/>
        <v>0</v>
      </c>
      <c r="Q106" s="248">
        <v>0</v>
      </c>
      <c r="R106" s="64">
        <f t="shared" si="8"/>
        <v>0</v>
      </c>
      <c r="S106" s="64">
        <f t="shared" si="9"/>
        <v>0</v>
      </c>
    </row>
    <row r="107" spans="1:19" s="59" customFormat="1" ht="15.95" customHeight="1" x14ac:dyDescent="0.2">
      <c r="A107" s="116">
        <v>5</v>
      </c>
      <c r="B107" s="56" t="s">
        <v>404</v>
      </c>
      <c r="C107" s="166"/>
      <c r="D107" s="166"/>
      <c r="E107" s="166"/>
      <c r="F107" s="116"/>
      <c r="G107" s="116" t="s">
        <v>69</v>
      </c>
      <c r="H107" s="116" t="s">
        <v>346</v>
      </c>
      <c r="I107" s="116" t="s">
        <v>101</v>
      </c>
      <c r="J107" s="116"/>
      <c r="K107" s="121"/>
      <c r="L107" s="121"/>
      <c r="M107" s="164"/>
      <c r="N107" s="122"/>
      <c r="O107" s="247">
        <v>0</v>
      </c>
      <c r="P107" s="63">
        <f t="shared" si="7"/>
        <v>0</v>
      </c>
      <c r="Q107" s="248">
        <v>0</v>
      </c>
      <c r="R107" s="64">
        <f t="shared" si="8"/>
        <v>0</v>
      </c>
      <c r="S107" s="64">
        <f t="shared" si="9"/>
        <v>0</v>
      </c>
    </row>
    <row r="108" spans="1:19" s="59" customFormat="1" ht="15.95" customHeight="1" x14ac:dyDescent="0.2">
      <c r="A108" s="116" t="s">
        <v>34</v>
      </c>
      <c r="B108" s="56" t="s">
        <v>404</v>
      </c>
      <c r="C108" s="166"/>
      <c r="D108" s="166"/>
      <c r="E108" s="166"/>
      <c r="F108" s="116"/>
      <c r="G108" s="116" t="s">
        <v>69</v>
      </c>
      <c r="H108" s="116" t="s">
        <v>331</v>
      </c>
      <c r="I108" s="116" t="s">
        <v>100</v>
      </c>
      <c r="J108" s="116"/>
      <c r="K108" s="121"/>
      <c r="L108" s="121"/>
      <c r="M108" s="164"/>
      <c r="N108" s="122"/>
      <c r="O108" s="247">
        <v>0</v>
      </c>
      <c r="P108" s="63">
        <f t="shared" si="7"/>
        <v>0</v>
      </c>
      <c r="Q108" s="248">
        <v>0</v>
      </c>
      <c r="R108" s="64">
        <f t="shared" si="8"/>
        <v>0</v>
      </c>
      <c r="S108" s="64">
        <f t="shared" si="9"/>
        <v>0</v>
      </c>
    </row>
    <row r="109" spans="1:19" s="59" customFormat="1" ht="15.95" customHeight="1" x14ac:dyDescent="0.2">
      <c r="A109" s="116" t="s">
        <v>34</v>
      </c>
      <c r="B109" s="56" t="s">
        <v>404</v>
      </c>
      <c r="C109" s="166"/>
      <c r="D109" s="166"/>
      <c r="E109" s="166"/>
      <c r="F109" s="116"/>
      <c r="G109" s="116" t="s">
        <v>69</v>
      </c>
      <c r="H109" s="116" t="s">
        <v>331</v>
      </c>
      <c r="I109" s="116" t="s">
        <v>398</v>
      </c>
      <c r="J109" s="116"/>
      <c r="K109" s="121"/>
      <c r="L109" s="121"/>
      <c r="M109" s="121"/>
      <c r="N109" s="122"/>
      <c r="O109" s="247">
        <v>0</v>
      </c>
      <c r="P109" s="63">
        <f t="shared" si="7"/>
        <v>0</v>
      </c>
      <c r="Q109" s="248">
        <v>0</v>
      </c>
      <c r="R109" s="64">
        <f t="shared" si="8"/>
        <v>0</v>
      </c>
      <c r="S109" s="64">
        <f t="shared" si="9"/>
        <v>0</v>
      </c>
    </row>
    <row r="110" spans="1:19" s="59" customFormat="1" ht="15.95" customHeight="1" x14ac:dyDescent="0.2">
      <c r="A110" s="116">
        <v>3</v>
      </c>
      <c r="B110" s="56" t="s">
        <v>404</v>
      </c>
      <c r="C110" s="166"/>
      <c r="D110" s="166"/>
      <c r="E110" s="166"/>
      <c r="F110" s="116"/>
      <c r="G110" s="116" t="s">
        <v>69</v>
      </c>
      <c r="H110" s="116" t="s">
        <v>331</v>
      </c>
      <c r="I110" s="116" t="s">
        <v>101</v>
      </c>
      <c r="J110" s="116"/>
      <c r="K110" s="121"/>
      <c r="L110" s="121"/>
      <c r="M110" s="164"/>
      <c r="N110" s="122"/>
      <c r="O110" s="247">
        <v>0</v>
      </c>
      <c r="P110" s="63">
        <f t="shared" si="7"/>
        <v>0</v>
      </c>
      <c r="Q110" s="248">
        <v>0</v>
      </c>
      <c r="R110" s="64">
        <f t="shared" si="8"/>
        <v>0</v>
      </c>
      <c r="S110" s="64">
        <f t="shared" si="9"/>
        <v>0</v>
      </c>
    </row>
    <row r="111" spans="1:19" s="59" customFormat="1" ht="15.95" customHeight="1" x14ac:dyDescent="0.2">
      <c r="A111" s="116">
        <v>3</v>
      </c>
      <c r="B111" s="56" t="s">
        <v>404</v>
      </c>
      <c r="C111" s="166"/>
      <c r="D111" s="166"/>
      <c r="E111" s="166"/>
      <c r="F111" s="116"/>
      <c r="G111" s="116" t="s">
        <v>69</v>
      </c>
      <c r="H111" s="116" t="s">
        <v>333</v>
      </c>
      <c r="I111" s="116" t="s">
        <v>398</v>
      </c>
      <c r="J111" s="116"/>
      <c r="K111" s="121"/>
      <c r="L111" s="121"/>
      <c r="M111" s="164"/>
      <c r="N111" s="122"/>
      <c r="O111" s="247">
        <v>0</v>
      </c>
      <c r="P111" s="63">
        <f t="shared" si="7"/>
        <v>0</v>
      </c>
      <c r="Q111" s="248">
        <v>0</v>
      </c>
      <c r="R111" s="64">
        <f t="shared" si="8"/>
        <v>0</v>
      </c>
      <c r="S111" s="64">
        <f t="shared" si="9"/>
        <v>0</v>
      </c>
    </row>
    <row r="112" spans="1:19" s="59" customFormat="1" ht="15.95" customHeight="1" x14ac:dyDescent="0.2">
      <c r="A112" s="116">
        <v>2</v>
      </c>
      <c r="B112" s="56" t="s">
        <v>404</v>
      </c>
      <c r="C112" s="166"/>
      <c r="D112" s="166"/>
      <c r="E112" s="166"/>
      <c r="F112" s="116"/>
      <c r="G112" s="116" t="s">
        <v>69</v>
      </c>
      <c r="H112" s="116" t="s">
        <v>100</v>
      </c>
      <c r="I112" s="116" t="s">
        <v>398</v>
      </c>
      <c r="J112" s="116"/>
      <c r="K112" s="121"/>
      <c r="L112" s="121"/>
      <c r="M112" s="164"/>
      <c r="N112" s="122"/>
      <c r="O112" s="247">
        <v>0</v>
      </c>
      <c r="P112" s="63">
        <f t="shared" si="7"/>
        <v>0</v>
      </c>
      <c r="Q112" s="248">
        <v>0</v>
      </c>
      <c r="R112" s="64">
        <f t="shared" si="8"/>
        <v>0</v>
      </c>
      <c r="S112" s="64">
        <f t="shared" si="9"/>
        <v>0</v>
      </c>
    </row>
    <row r="113" spans="1:19" s="59" customFormat="1" ht="15.95" customHeight="1" x14ac:dyDescent="0.2">
      <c r="A113" s="116" t="s">
        <v>34</v>
      </c>
      <c r="B113" s="56" t="s">
        <v>404</v>
      </c>
      <c r="C113" s="166"/>
      <c r="D113" s="166"/>
      <c r="E113" s="166"/>
      <c r="F113" s="116"/>
      <c r="G113" s="116" t="s">
        <v>69</v>
      </c>
      <c r="H113" s="116" t="s">
        <v>337</v>
      </c>
      <c r="I113" s="116" t="s">
        <v>398</v>
      </c>
      <c r="J113" s="116"/>
      <c r="K113" s="121"/>
      <c r="L113" s="121"/>
      <c r="M113" s="164"/>
      <c r="N113" s="122"/>
      <c r="O113" s="247">
        <v>0</v>
      </c>
      <c r="P113" s="63">
        <f t="shared" si="7"/>
        <v>0</v>
      </c>
      <c r="Q113" s="248">
        <v>0</v>
      </c>
      <c r="R113" s="64">
        <f t="shared" si="8"/>
        <v>0</v>
      </c>
      <c r="S113" s="64">
        <f t="shared" si="9"/>
        <v>0</v>
      </c>
    </row>
    <row r="114" spans="1:19" s="59" customFormat="1" ht="15.95" customHeight="1" x14ac:dyDescent="0.2">
      <c r="A114" s="116">
        <v>3</v>
      </c>
      <c r="B114" s="56" t="s">
        <v>404</v>
      </c>
      <c r="C114" s="166"/>
      <c r="D114" s="166"/>
      <c r="E114" s="166"/>
      <c r="F114" s="116"/>
      <c r="G114" s="116" t="s">
        <v>69</v>
      </c>
      <c r="H114" s="116" t="s">
        <v>106</v>
      </c>
      <c r="I114" s="116" t="s">
        <v>398</v>
      </c>
      <c r="J114" s="116"/>
      <c r="K114" s="121"/>
      <c r="L114" s="121"/>
      <c r="M114" s="164"/>
      <c r="N114" s="122"/>
      <c r="O114" s="247">
        <v>0</v>
      </c>
      <c r="P114" s="63">
        <f t="shared" si="7"/>
        <v>0</v>
      </c>
      <c r="Q114" s="248">
        <v>0</v>
      </c>
      <c r="R114" s="64">
        <f t="shared" si="8"/>
        <v>0</v>
      </c>
      <c r="S114" s="64">
        <f t="shared" si="9"/>
        <v>0</v>
      </c>
    </row>
    <row r="115" spans="1:19" s="59" customFormat="1" ht="15.95" customHeight="1" x14ac:dyDescent="0.2">
      <c r="A115" s="116">
        <v>4</v>
      </c>
      <c r="B115" s="56" t="s">
        <v>405</v>
      </c>
      <c r="C115" s="166"/>
      <c r="D115" s="166"/>
      <c r="E115" s="166"/>
      <c r="F115" s="116"/>
      <c r="G115" s="116" t="s">
        <v>69</v>
      </c>
      <c r="H115" s="116" t="s">
        <v>346</v>
      </c>
      <c r="I115" s="116" t="s">
        <v>101</v>
      </c>
      <c r="J115" s="116"/>
      <c r="K115" s="121"/>
      <c r="L115" s="121"/>
      <c r="M115" s="164"/>
      <c r="N115" s="122"/>
      <c r="O115" s="247">
        <v>0</v>
      </c>
      <c r="P115" s="63">
        <f t="shared" si="7"/>
        <v>0</v>
      </c>
      <c r="Q115" s="248">
        <v>0</v>
      </c>
      <c r="R115" s="64">
        <f t="shared" si="8"/>
        <v>0</v>
      </c>
      <c r="S115" s="64">
        <f t="shared" si="9"/>
        <v>0</v>
      </c>
    </row>
    <row r="116" spans="1:19" s="59" customFormat="1" ht="15.95" customHeight="1" x14ac:dyDescent="0.2">
      <c r="A116" s="116">
        <v>6</v>
      </c>
      <c r="B116" s="56" t="s">
        <v>405</v>
      </c>
      <c r="C116" s="166"/>
      <c r="D116" s="166"/>
      <c r="E116" s="166"/>
      <c r="F116" s="116"/>
      <c r="G116" s="116" t="s">
        <v>69</v>
      </c>
      <c r="H116" s="116" t="s">
        <v>274</v>
      </c>
      <c r="I116" s="116" t="s">
        <v>101</v>
      </c>
      <c r="J116" s="116"/>
      <c r="K116" s="121"/>
      <c r="L116" s="121"/>
      <c r="M116" s="164"/>
      <c r="N116" s="122"/>
      <c r="O116" s="247">
        <v>0</v>
      </c>
      <c r="P116" s="63">
        <f t="shared" si="7"/>
        <v>0</v>
      </c>
      <c r="Q116" s="248">
        <v>0</v>
      </c>
      <c r="R116" s="64">
        <f t="shared" si="8"/>
        <v>0</v>
      </c>
      <c r="S116" s="64">
        <f t="shared" si="9"/>
        <v>0</v>
      </c>
    </row>
    <row r="117" spans="1:19" s="59" customFormat="1" ht="15.95" customHeight="1" x14ac:dyDescent="0.2">
      <c r="A117" s="116" t="s">
        <v>34</v>
      </c>
      <c r="B117" s="56" t="s">
        <v>406</v>
      </c>
      <c r="C117" s="166"/>
      <c r="D117" s="166"/>
      <c r="E117" s="166"/>
      <c r="F117" s="116"/>
      <c r="G117" s="116" t="s">
        <v>69</v>
      </c>
      <c r="H117" s="116" t="s">
        <v>98</v>
      </c>
      <c r="I117" s="116" t="s">
        <v>101</v>
      </c>
      <c r="J117" s="116"/>
      <c r="K117" s="121"/>
      <c r="L117" s="121"/>
      <c r="M117" s="164"/>
      <c r="N117" s="122"/>
      <c r="O117" s="247">
        <v>0</v>
      </c>
      <c r="P117" s="63">
        <f t="shared" si="7"/>
        <v>0</v>
      </c>
      <c r="Q117" s="248">
        <v>0</v>
      </c>
      <c r="R117" s="64">
        <f t="shared" si="8"/>
        <v>0</v>
      </c>
      <c r="S117" s="64">
        <f t="shared" si="9"/>
        <v>0</v>
      </c>
    </row>
    <row r="118" spans="1:19" s="59" customFormat="1" ht="15.95" customHeight="1" x14ac:dyDescent="0.2">
      <c r="A118" s="116" t="s">
        <v>34</v>
      </c>
      <c r="B118" s="56" t="s">
        <v>407</v>
      </c>
      <c r="C118" s="166"/>
      <c r="D118" s="166"/>
      <c r="E118" s="166"/>
      <c r="F118" s="116"/>
      <c r="G118" s="116" t="s">
        <v>69</v>
      </c>
      <c r="H118" s="116" t="s">
        <v>331</v>
      </c>
      <c r="I118" s="116" t="s">
        <v>101</v>
      </c>
      <c r="J118" s="116"/>
      <c r="K118" s="121"/>
      <c r="L118" s="121"/>
      <c r="M118" s="121"/>
      <c r="N118" s="122"/>
      <c r="O118" s="247">
        <v>0</v>
      </c>
      <c r="P118" s="63">
        <f t="shared" si="7"/>
        <v>0</v>
      </c>
      <c r="Q118" s="248">
        <v>0</v>
      </c>
      <c r="R118" s="64">
        <f t="shared" si="8"/>
        <v>0</v>
      </c>
      <c r="S118" s="64">
        <f t="shared" si="9"/>
        <v>0</v>
      </c>
    </row>
    <row r="119" spans="1:19" s="59" customFormat="1" ht="15.95" customHeight="1" x14ac:dyDescent="0.2">
      <c r="A119" s="116" t="s">
        <v>34</v>
      </c>
      <c r="B119" s="56" t="s">
        <v>407</v>
      </c>
      <c r="C119" s="166"/>
      <c r="D119" s="166"/>
      <c r="E119" s="166"/>
      <c r="F119" s="116"/>
      <c r="G119" s="116" t="s">
        <v>69</v>
      </c>
      <c r="H119" s="116" t="s">
        <v>346</v>
      </c>
      <c r="I119" s="116" t="s">
        <v>101</v>
      </c>
      <c r="J119" s="116"/>
      <c r="K119" s="121"/>
      <c r="L119" s="121"/>
      <c r="M119" s="164"/>
      <c r="N119" s="122"/>
      <c r="O119" s="247">
        <v>0</v>
      </c>
      <c r="P119" s="63">
        <f t="shared" ref="P119:P167" si="10">O119*A119</f>
        <v>0</v>
      </c>
      <c r="Q119" s="248">
        <v>0</v>
      </c>
      <c r="R119" s="64">
        <f t="shared" ref="R119:R171" si="11">Q119*A119</f>
        <v>0</v>
      </c>
      <c r="S119" s="64">
        <f t="shared" ref="S119:S167" si="12">R119+P119</f>
        <v>0</v>
      </c>
    </row>
    <row r="120" spans="1:19" s="59" customFormat="1" ht="15.95" customHeight="1" x14ac:dyDescent="0.2">
      <c r="A120" s="116">
        <v>2</v>
      </c>
      <c r="B120" s="56" t="s">
        <v>407</v>
      </c>
      <c r="C120" s="166"/>
      <c r="D120" s="166"/>
      <c r="E120" s="166"/>
      <c r="F120" s="116"/>
      <c r="G120" s="116" t="s">
        <v>69</v>
      </c>
      <c r="H120" s="116" t="s">
        <v>274</v>
      </c>
      <c r="I120" s="116" t="s">
        <v>101</v>
      </c>
      <c r="J120" s="116"/>
      <c r="K120" s="121"/>
      <c r="L120" s="121"/>
      <c r="M120" s="164"/>
      <c r="N120" s="122"/>
      <c r="O120" s="247">
        <v>0</v>
      </c>
      <c r="P120" s="63">
        <f t="shared" si="10"/>
        <v>0</v>
      </c>
      <c r="Q120" s="248">
        <v>0</v>
      </c>
      <c r="R120" s="64">
        <f t="shared" si="11"/>
        <v>0</v>
      </c>
      <c r="S120" s="64">
        <f t="shared" si="12"/>
        <v>0</v>
      </c>
    </row>
    <row r="121" spans="1:19" s="59" customFormat="1" ht="15.95" customHeight="1" x14ac:dyDescent="0.2">
      <c r="A121" s="116" t="s">
        <v>408</v>
      </c>
      <c r="B121" s="56" t="s">
        <v>409</v>
      </c>
      <c r="C121" s="166"/>
      <c r="D121" s="166"/>
      <c r="E121" s="166"/>
      <c r="F121" s="116"/>
      <c r="G121" s="116" t="s">
        <v>69</v>
      </c>
      <c r="H121" s="116" t="s">
        <v>346</v>
      </c>
      <c r="I121" s="116"/>
      <c r="J121" s="116"/>
      <c r="K121" s="121"/>
      <c r="L121" s="121"/>
      <c r="M121" s="121"/>
      <c r="N121" s="122"/>
      <c r="O121" s="249">
        <v>0</v>
      </c>
      <c r="P121" s="63">
        <f t="shared" si="10"/>
        <v>0</v>
      </c>
      <c r="Q121" s="248">
        <v>0</v>
      </c>
      <c r="R121" s="64">
        <f t="shared" si="11"/>
        <v>0</v>
      </c>
      <c r="S121" s="64">
        <f t="shared" si="12"/>
        <v>0</v>
      </c>
    </row>
    <row r="122" spans="1:19" s="59" customFormat="1" ht="15.95" customHeight="1" x14ac:dyDescent="0.2">
      <c r="A122" s="116" t="s">
        <v>100</v>
      </c>
      <c r="B122" s="56" t="s">
        <v>410</v>
      </c>
      <c r="C122" s="166"/>
      <c r="D122" s="166"/>
      <c r="E122" s="166"/>
      <c r="F122" s="116"/>
      <c r="G122" s="116" t="s">
        <v>69</v>
      </c>
      <c r="H122" s="116" t="s">
        <v>67</v>
      </c>
      <c r="I122" s="116"/>
      <c r="J122" s="116"/>
      <c r="K122" s="121"/>
      <c r="L122" s="121"/>
      <c r="M122" s="164"/>
      <c r="N122" s="122"/>
      <c r="O122" s="249">
        <v>0</v>
      </c>
      <c r="P122" s="63">
        <f t="shared" si="10"/>
        <v>0</v>
      </c>
      <c r="Q122" s="248">
        <v>0</v>
      </c>
      <c r="R122" s="64">
        <f t="shared" si="11"/>
        <v>0</v>
      </c>
      <c r="S122" s="64">
        <f t="shared" si="12"/>
        <v>0</v>
      </c>
    </row>
    <row r="123" spans="1:19" s="59" customFormat="1" ht="15.95" customHeight="1" x14ac:dyDescent="0.2">
      <c r="A123" s="116">
        <v>41</v>
      </c>
      <c r="B123" s="56" t="s">
        <v>411</v>
      </c>
      <c r="C123" s="166"/>
      <c r="D123" s="166"/>
      <c r="E123" s="166"/>
      <c r="F123" s="116"/>
      <c r="G123" s="116" t="s">
        <v>69</v>
      </c>
      <c r="H123" s="116" t="s">
        <v>106</v>
      </c>
      <c r="I123" s="116"/>
      <c r="J123" s="116"/>
      <c r="K123" s="121"/>
      <c r="L123" s="121"/>
      <c r="M123" s="164"/>
      <c r="N123" s="122"/>
      <c r="O123" s="249">
        <v>0</v>
      </c>
      <c r="P123" s="63">
        <f t="shared" si="10"/>
        <v>0</v>
      </c>
      <c r="Q123" s="248">
        <v>0</v>
      </c>
      <c r="R123" s="64">
        <f t="shared" si="11"/>
        <v>0</v>
      </c>
      <c r="S123" s="64">
        <f t="shared" si="12"/>
        <v>0</v>
      </c>
    </row>
    <row r="124" spans="1:19" s="59" customFormat="1" ht="15.95" customHeight="1" x14ac:dyDescent="0.2">
      <c r="A124" s="116">
        <v>56</v>
      </c>
      <c r="B124" s="56" t="s">
        <v>412</v>
      </c>
      <c r="C124" s="166"/>
      <c r="D124" s="166"/>
      <c r="E124" s="166"/>
      <c r="F124" s="116"/>
      <c r="G124" s="116" t="s">
        <v>69</v>
      </c>
      <c r="H124" s="116"/>
      <c r="I124" s="116"/>
      <c r="J124" s="116"/>
      <c r="K124" s="121"/>
      <c r="L124" s="121"/>
      <c r="M124" s="121"/>
      <c r="N124" s="122"/>
      <c r="O124" s="249">
        <v>0</v>
      </c>
      <c r="P124" s="63">
        <f t="shared" si="10"/>
        <v>0</v>
      </c>
      <c r="Q124" s="248">
        <v>0</v>
      </c>
      <c r="R124" s="64">
        <f t="shared" si="11"/>
        <v>0</v>
      </c>
      <c r="S124" s="64">
        <f t="shared" si="12"/>
        <v>0</v>
      </c>
    </row>
    <row r="125" spans="1:19" s="59" customFormat="1" ht="15.95" customHeight="1" x14ac:dyDescent="0.2">
      <c r="A125" s="116" t="s">
        <v>134</v>
      </c>
      <c r="B125" s="56" t="s">
        <v>413</v>
      </c>
      <c r="C125" s="166"/>
      <c r="D125" s="166"/>
      <c r="E125" s="166"/>
      <c r="F125" s="116"/>
      <c r="G125" s="116" t="s">
        <v>69</v>
      </c>
      <c r="H125" s="116"/>
      <c r="I125" s="116"/>
      <c r="J125" s="116"/>
      <c r="K125" s="121"/>
      <c r="L125" s="121"/>
      <c r="M125" s="164"/>
      <c r="N125" s="122"/>
      <c r="O125" s="249">
        <v>0</v>
      </c>
      <c r="P125" s="63">
        <f t="shared" si="10"/>
        <v>0</v>
      </c>
      <c r="Q125" s="248">
        <v>0</v>
      </c>
      <c r="R125" s="64">
        <f t="shared" si="11"/>
        <v>0</v>
      </c>
      <c r="S125" s="64">
        <f t="shared" si="12"/>
        <v>0</v>
      </c>
    </row>
    <row r="126" spans="1:19" s="59" customFormat="1" ht="15.95" customHeight="1" x14ac:dyDescent="0.2">
      <c r="A126" s="116">
        <v>4</v>
      </c>
      <c r="B126" s="56" t="s">
        <v>414</v>
      </c>
      <c r="C126" s="166"/>
      <c r="D126" s="166"/>
      <c r="E126" s="166"/>
      <c r="F126" s="116"/>
      <c r="G126" s="116" t="s">
        <v>69</v>
      </c>
      <c r="H126" s="116" t="s">
        <v>99</v>
      </c>
      <c r="I126" s="116"/>
      <c r="J126" s="116"/>
      <c r="K126" s="121"/>
      <c r="L126" s="121"/>
      <c r="M126" s="164"/>
      <c r="N126" s="122"/>
      <c r="O126" s="249">
        <v>0</v>
      </c>
      <c r="P126" s="63">
        <f t="shared" si="10"/>
        <v>0</v>
      </c>
      <c r="Q126" s="248">
        <v>0</v>
      </c>
      <c r="R126" s="64">
        <f t="shared" si="11"/>
        <v>0</v>
      </c>
      <c r="S126" s="64">
        <f t="shared" si="12"/>
        <v>0</v>
      </c>
    </row>
    <row r="127" spans="1:19" s="59" customFormat="1" ht="15.95" customHeight="1" x14ac:dyDescent="0.2">
      <c r="A127" s="116">
        <v>132</v>
      </c>
      <c r="B127" s="56" t="s">
        <v>415</v>
      </c>
      <c r="C127" s="166"/>
      <c r="D127" s="166"/>
      <c r="E127" s="166"/>
      <c r="F127" s="116"/>
      <c r="G127" s="116" t="s">
        <v>69</v>
      </c>
      <c r="H127" s="116"/>
      <c r="I127" s="116"/>
      <c r="J127" s="116"/>
      <c r="K127" s="121"/>
      <c r="L127" s="121"/>
      <c r="M127" s="121"/>
      <c r="N127" s="122"/>
      <c r="O127" s="249">
        <v>0</v>
      </c>
      <c r="P127" s="63">
        <f t="shared" si="10"/>
        <v>0</v>
      </c>
      <c r="Q127" s="248">
        <v>0</v>
      </c>
      <c r="R127" s="64">
        <f t="shared" si="11"/>
        <v>0</v>
      </c>
      <c r="S127" s="64">
        <f t="shared" si="12"/>
        <v>0</v>
      </c>
    </row>
    <row r="128" spans="1:19" s="59" customFormat="1" ht="15.95" customHeight="1" x14ac:dyDescent="0.2">
      <c r="A128" s="116" t="s">
        <v>34</v>
      </c>
      <c r="B128" s="56" t="s">
        <v>416</v>
      </c>
      <c r="C128" s="166"/>
      <c r="D128" s="166"/>
      <c r="E128" s="166"/>
      <c r="F128" s="116"/>
      <c r="G128" s="116" t="s">
        <v>69</v>
      </c>
      <c r="H128" s="116"/>
      <c r="I128" s="116"/>
      <c r="J128" s="116"/>
      <c r="K128" s="121"/>
      <c r="L128" s="121"/>
      <c r="M128" s="164"/>
      <c r="N128" s="122"/>
      <c r="O128" s="249">
        <v>0</v>
      </c>
      <c r="P128" s="63">
        <f t="shared" si="10"/>
        <v>0</v>
      </c>
      <c r="Q128" s="248">
        <v>0</v>
      </c>
      <c r="R128" s="64">
        <f t="shared" si="11"/>
        <v>0</v>
      </c>
      <c r="S128" s="64">
        <f t="shared" si="12"/>
        <v>0</v>
      </c>
    </row>
    <row r="129" spans="1:19" s="59" customFormat="1" ht="15.95" customHeight="1" x14ac:dyDescent="0.2">
      <c r="A129" s="116">
        <v>3</v>
      </c>
      <c r="B129" s="56" t="s">
        <v>417</v>
      </c>
      <c r="C129" s="166"/>
      <c r="D129" s="166"/>
      <c r="E129" s="166"/>
      <c r="F129" s="116"/>
      <c r="G129" s="116" t="s">
        <v>69</v>
      </c>
      <c r="H129" s="116"/>
      <c r="I129" s="116"/>
      <c r="J129" s="116"/>
      <c r="K129" s="121"/>
      <c r="L129" s="121"/>
      <c r="M129" s="121"/>
      <c r="N129" s="122"/>
      <c r="O129" s="249">
        <v>0</v>
      </c>
      <c r="P129" s="63">
        <f t="shared" si="10"/>
        <v>0</v>
      </c>
      <c r="Q129" s="248">
        <v>0</v>
      </c>
      <c r="R129" s="64">
        <f t="shared" si="11"/>
        <v>0</v>
      </c>
      <c r="S129" s="64">
        <f t="shared" si="12"/>
        <v>0</v>
      </c>
    </row>
    <row r="130" spans="1:19" s="59" customFormat="1" ht="15.95" customHeight="1" x14ac:dyDescent="0.2">
      <c r="A130" s="116">
        <v>46</v>
      </c>
      <c r="B130" s="56" t="s">
        <v>418</v>
      </c>
      <c r="C130" s="166"/>
      <c r="D130" s="166"/>
      <c r="E130" s="166"/>
      <c r="F130" s="116"/>
      <c r="G130" s="116" t="s">
        <v>69</v>
      </c>
      <c r="H130" s="116"/>
      <c r="I130" s="116"/>
      <c r="J130" s="116"/>
      <c r="K130" s="121"/>
      <c r="L130" s="121"/>
      <c r="M130" s="164"/>
      <c r="N130" s="122"/>
      <c r="O130" s="249">
        <v>0</v>
      </c>
      <c r="P130" s="63">
        <f t="shared" si="10"/>
        <v>0</v>
      </c>
      <c r="Q130" s="248">
        <v>0</v>
      </c>
      <c r="R130" s="64">
        <f t="shared" si="11"/>
        <v>0</v>
      </c>
      <c r="S130" s="64">
        <f t="shared" si="12"/>
        <v>0</v>
      </c>
    </row>
    <row r="131" spans="1:19" s="59" customFormat="1" ht="15.95" customHeight="1" x14ac:dyDescent="0.2">
      <c r="A131" s="116">
        <v>17</v>
      </c>
      <c r="B131" s="56" t="s">
        <v>419</v>
      </c>
      <c r="C131" s="166"/>
      <c r="D131" s="166"/>
      <c r="E131" s="166"/>
      <c r="F131" s="116" t="s">
        <v>420</v>
      </c>
      <c r="G131" s="116" t="s">
        <v>341</v>
      </c>
      <c r="H131" s="116" t="s">
        <v>274</v>
      </c>
      <c r="I131" s="116"/>
      <c r="J131" s="116"/>
      <c r="K131" s="121"/>
      <c r="L131" s="121"/>
      <c r="M131" s="164"/>
      <c r="N131" s="122"/>
      <c r="O131" s="249">
        <v>0</v>
      </c>
      <c r="P131" s="63">
        <f t="shared" si="10"/>
        <v>0</v>
      </c>
      <c r="Q131" s="248">
        <v>0</v>
      </c>
      <c r="R131" s="64">
        <f t="shared" si="11"/>
        <v>0</v>
      </c>
      <c r="S131" s="64">
        <f t="shared" si="12"/>
        <v>0</v>
      </c>
    </row>
    <row r="132" spans="1:19" s="59" customFormat="1" ht="15.95" customHeight="1" x14ac:dyDescent="0.2">
      <c r="A132" s="116">
        <v>14</v>
      </c>
      <c r="B132" s="56" t="s">
        <v>419</v>
      </c>
      <c r="C132" s="166"/>
      <c r="D132" s="166"/>
      <c r="E132" s="166"/>
      <c r="F132" s="116" t="s">
        <v>420</v>
      </c>
      <c r="G132" s="116" t="s">
        <v>341</v>
      </c>
      <c r="H132" s="116" t="s">
        <v>346</v>
      </c>
      <c r="I132" s="116"/>
      <c r="J132" s="116"/>
      <c r="K132" s="121"/>
      <c r="L132" s="121"/>
      <c r="M132" s="164"/>
      <c r="N132" s="122"/>
      <c r="O132" s="249">
        <v>0</v>
      </c>
      <c r="P132" s="63">
        <f t="shared" si="10"/>
        <v>0</v>
      </c>
      <c r="Q132" s="248">
        <v>0</v>
      </c>
      <c r="R132" s="64">
        <f t="shared" si="11"/>
        <v>0</v>
      </c>
      <c r="S132" s="64">
        <f t="shared" si="12"/>
        <v>0</v>
      </c>
    </row>
    <row r="133" spans="1:19" s="59" customFormat="1" ht="15.95" customHeight="1" x14ac:dyDescent="0.2">
      <c r="A133" s="116">
        <v>22</v>
      </c>
      <c r="B133" s="56" t="s">
        <v>419</v>
      </c>
      <c r="C133" s="166"/>
      <c r="D133" s="166"/>
      <c r="E133" s="166"/>
      <c r="F133" s="116" t="s">
        <v>420</v>
      </c>
      <c r="G133" s="116" t="s">
        <v>341</v>
      </c>
      <c r="H133" s="116" t="s">
        <v>331</v>
      </c>
      <c r="I133" s="116"/>
      <c r="J133" s="116"/>
      <c r="K133" s="121"/>
      <c r="L133" s="121"/>
      <c r="M133" s="164"/>
      <c r="N133" s="122"/>
      <c r="O133" s="249">
        <v>0</v>
      </c>
      <c r="P133" s="63">
        <f t="shared" si="10"/>
        <v>0</v>
      </c>
      <c r="Q133" s="248">
        <v>0</v>
      </c>
      <c r="R133" s="64">
        <f t="shared" si="11"/>
        <v>0</v>
      </c>
      <c r="S133" s="64">
        <f t="shared" si="12"/>
        <v>0</v>
      </c>
    </row>
    <row r="134" spans="1:19" s="59" customFormat="1" ht="15.95" customHeight="1" x14ac:dyDescent="0.2">
      <c r="A134" s="116">
        <v>42</v>
      </c>
      <c r="B134" s="56" t="s">
        <v>419</v>
      </c>
      <c r="C134" s="166"/>
      <c r="D134" s="166"/>
      <c r="E134" s="166"/>
      <c r="F134" s="116" t="s">
        <v>420</v>
      </c>
      <c r="G134" s="116" t="s">
        <v>341</v>
      </c>
      <c r="H134" s="116" t="s">
        <v>333</v>
      </c>
      <c r="I134" s="116"/>
      <c r="J134" s="116"/>
      <c r="K134" s="121"/>
      <c r="L134" s="121"/>
      <c r="M134" s="164"/>
      <c r="N134" s="122"/>
      <c r="O134" s="249">
        <v>0</v>
      </c>
      <c r="P134" s="63">
        <f t="shared" si="10"/>
        <v>0</v>
      </c>
      <c r="Q134" s="248">
        <v>0</v>
      </c>
      <c r="R134" s="64">
        <f t="shared" si="11"/>
        <v>0</v>
      </c>
      <c r="S134" s="64">
        <f t="shared" si="12"/>
        <v>0</v>
      </c>
    </row>
    <row r="135" spans="1:19" s="59" customFormat="1" ht="15.95" customHeight="1" x14ac:dyDescent="0.2">
      <c r="A135" s="116">
        <v>18</v>
      </c>
      <c r="B135" s="56" t="s">
        <v>419</v>
      </c>
      <c r="C135" s="166"/>
      <c r="D135" s="166"/>
      <c r="E135" s="166"/>
      <c r="F135" s="116" t="s">
        <v>420</v>
      </c>
      <c r="G135" s="116" t="s">
        <v>341</v>
      </c>
      <c r="H135" s="116" t="s">
        <v>100</v>
      </c>
      <c r="I135" s="116"/>
      <c r="J135" s="116"/>
      <c r="K135" s="121"/>
      <c r="L135" s="121"/>
      <c r="M135" s="164"/>
      <c r="N135" s="122"/>
      <c r="O135" s="249">
        <v>0</v>
      </c>
      <c r="P135" s="63">
        <f t="shared" si="10"/>
        <v>0</v>
      </c>
      <c r="Q135" s="248">
        <v>0</v>
      </c>
      <c r="R135" s="64">
        <f t="shared" si="11"/>
        <v>0</v>
      </c>
      <c r="S135" s="64">
        <f t="shared" si="12"/>
        <v>0</v>
      </c>
    </row>
    <row r="136" spans="1:19" s="59" customFormat="1" ht="15.95" customHeight="1" x14ac:dyDescent="0.2">
      <c r="A136" s="116" t="s">
        <v>398</v>
      </c>
      <c r="B136" s="56" t="s">
        <v>419</v>
      </c>
      <c r="C136" s="166"/>
      <c r="D136" s="166"/>
      <c r="E136" s="166"/>
      <c r="F136" s="116" t="s">
        <v>420</v>
      </c>
      <c r="G136" s="116" t="s">
        <v>341</v>
      </c>
      <c r="H136" s="116" t="s">
        <v>337</v>
      </c>
      <c r="I136" s="116"/>
      <c r="J136" s="116"/>
      <c r="K136" s="121"/>
      <c r="L136" s="121"/>
      <c r="M136" s="121"/>
      <c r="N136" s="122"/>
      <c r="O136" s="249">
        <v>0</v>
      </c>
      <c r="P136" s="63">
        <f t="shared" si="10"/>
        <v>0</v>
      </c>
      <c r="Q136" s="248">
        <v>0</v>
      </c>
      <c r="R136" s="64">
        <f t="shared" si="11"/>
        <v>0</v>
      </c>
      <c r="S136" s="64">
        <f t="shared" si="12"/>
        <v>0</v>
      </c>
    </row>
    <row r="137" spans="1:19" s="59" customFormat="1" ht="15.95" customHeight="1" x14ac:dyDescent="0.2">
      <c r="A137" s="116">
        <v>22</v>
      </c>
      <c r="B137" s="56" t="s">
        <v>419</v>
      </c>
      <c r="C137" s="166"/>
      <c r="D137" s="166"/>
      <c r="E137" s="166"/>
      <c r="F137" s="116" t="s">
        <v>420</v>
      </c>
      <c r="G137" s="116" t="s">
        <v>341</v>
      </c>
      <c r="H137" s="116" t="s">
        <v>106</v>
      </c>
      <c r="I137" s="116"/>
      <c r="J137" s="116"/>
      <c r="K137" s="121"/>
      <c r="L137" s="121"/>
      <c r="M137" s="164"/>
      <c r="N137" s="122"/>
      <c r="O137" s="249">
        <v>0</v>
      </c>
      <c r="P137" s="63">
        <f t="shared" si="10"/>
        <v>0</v>
      </c>
      <c r="Q137" s="248">
        <v>0</v>
      </c>
      <c r="R137" s="64">
        <f t="shared" si="11"/>
        <v>0</v>
      </c>
      <c r="S137" s="64">
        <f t="shared" si="12"/>
        <v>0</v>
      </c>
    </row>
    <row r="138" spans="1:19" s="59" customFormat="1" ht="15.95" customHeight="1" x14ac:dyDescent="0.2">
      <c r="A138" s="116">
        <v>9</v>
      </c>
      <c r="B138" s="56" t="s">
        <v>421</v>
      </c>
      <c r="C138" s="166"/>
      <c r="D138" s="166"/>
      <c r="E138" s="166"/>
      <c r="F138" s="116" t="s">
        <v>422</v>
      </c>
      <c r="G138" s="116" t="s">
        <v>341</v>
      </c>
      <c r="H138" s="116" t="s">
        <v>274</v>
      </c>
      <c r="I138" s="116"/>
      <c r="J138" s="116"/>
      <c r="K138" s="121"/>
      <c r="L138" s="121"/>
      <c r="M138" s="164"/>
      <c r="N138" s="122"/>
      <c r="O138" s="249">
        <v>0</v>
      </c>
      <c r="P138" s="63">
        <f t="shared" si="10"/>
        <v>0</v>
      </c>
      <c r="Q138" s="248">
        <v>0</v>
      </c>
      <c r="R138" s="64">
        <f t="shared" si="11"/>
        <v>0</v>
      </c>
      <c r="S138" s="64">
        <f t="shared" si="12"/>
        <v>0</v>
      </c>
    </row>
    <row r="139" spans="1:19" s="59" customFormat="1" ht="15.95" customHeight="1" x14ac:dyDescent="0.2">
      <c r="A139" s="116">
        <v>29</v>
      </c>
      <c r="B139" s="56" t="s">
        <v>423</v>
      </c>
      <c r="C139" s="166"/>
      <c r="D139" s="166"/>
      <c r="E139" s="166"/>
      <c r="F139" s="116"/>
      <c r="G139" s="116" t="s">
        <v>341</v>
      </c>
      <c r="H139" s="116"/>
      <c r="I139" s="116"/>
      <c r="J139" s="116"/>
      <c r="K139" s="121"/>
      <c r="L139" s="121"/>
      <c r="M139" s="121"/>
      <c r="N139" s="122"/>
      <c r="O139" s="249">
        <v>0</v>
      </c>
      <c r="P139" s="63">
        <f t="shared" si="10"/>
        <v>0</v>
      </c>
      <c r="Q139" s="248">
        <v>0</v>
      </c>
      <c r="R139" s="64">
        <f t="shared" si="11"/>
        <v>0</v>
      </c>
      <c r="S139" s="64">
        <f t="shared" si="12"/>
        <v>0</v>
      </c>
    </row>
    <row r="140" spans="1:19" s="59" customFormat="1" ht="15.95" customHeight="1" x14ac:dyDescent="0.2">
      <c r="A140" s="116" t="s">
        <v>301</v>
      </c>
      <c r="B140" s="56" t="s">
        <v>424</v>
      </c>
      <c r="C140" s="166"/>
      <c r="D140" s="166"/>
      <c r="E140" s="166"/>
      <c r="F140" s="116"/>
      <c r="G140" s="116" t="s">
        <v>341</v>
      </c>
      <c r="H140" s="116"/>
      <c r="I140" s="116"/>
      <c r="J140" s="116"/>
      <c r="K140" s="121"/>
      <c r="L140" s="121"/>
      <c r="M140" s="121"/>
      <c r="N140" s="122"/>
      <c r="O140" s="249">
        <v>0</v>
      </c>
      <c r="P140" s="63">
        <f t="shared" si="10"/>
        <v>0</v>
      </c>
      <c r="Q140" s="248">
        <v>0</v>
      </c>
      <c r="R140" s="64">
        <f t="shared" si="11"/>
        <v>0</v>
      </c>
      <c r="S140" s="64">
        <f t="shared" si="12"/>
        <v>0</v>
      </c>
    </row>
    <row r="141" spans="1:19" s="59" customFormat="1" ht="15.95" customHeight="1" x14ac:dyDescent="0.2">
      <c r="A141" s="116">
        <v>47</v>
      </c>
      <c r="B141" s="56" t="s">
        <v>425</v>
      </c>
      <c r="C141" s="166"/>
      <c r="D141" s="166"/>
      <c r="E141" s="166"/>
      <c r="F141" s="116"/>
      <c r="G141" s="116" t="s">
        <v>341</v>
      </c>
      <c r="H141" s="116"/>
      <c r="I141" s="116"/>
      <c r="J141" s="116"/>
      <c r="K141" s="121"/>
      <c r="L141" s="121"/>
      <c r="M141" s="121"/>
      <c r="N141" s="122"/>
      <c r="O141" s="249">
        <v>0</v>
      </c>
      <c r="P141" s="63">
        <f t="shared" si="10"/>
        <v>0</v>
      </c>
      <c r="Q141" s="248">
        <v>0</v>
      </c>
      <c r="R141" s="64">
        <f t="shared" si="11"/>
        <v>0</v>
      </c>
      <c r="S141" s="64">
        <f t="shared" si="12"/>
        <v>0</v>
      </c>
    </row>
    <row r="142" spans="1:19" s="59" customFormat="1" ht="15.95" customHeight="1" x14ac:dyDescent="0.2">
      <c r="A142" s="116">
        <v>8</v>
      </c>
      <c r="B142" s="56" t="s">
        <v>426</v>
      </c>
      <c r="C142" s="166"/>
      <c r="D142" s="166"/>
      <c r="E142" s="166"/>
      <c r="F142" s="116"/>
      <c r="G142" s="116" t="s">
        <v>341</v>
      </c>
      <c r="H142" s="116"/>
      <c r="I142" s="116"/>
      <c r="J142" s="116"/>
      <c r="K142" s="121"/>
      <c r="L142" s="121"/>
      <c r="M142" s="121"/>
      <c r="N142" s="122"/>
      <c r="O142" s="249">
        <v>0</v>
      </c>
      <c r="P142" s="63">
        <f t="shared" si="10"/>
        <v>0</v>
      </c>
      <c r="Q142" s="248">
        <v>0</v>
      </c>
      <c r="R142" s="64">
        <f t="shared" si="11"/>
        <v>0</v>
      </c>
      <c r="S142" s="64">
        <f t="shared" si="12"/>
        <v>0</v>
      </c>
    </row>
    <row r="143" spans="1:19" s="59" customFormat="1" ht="15.95" customHeight="1" x14ac:dyDescent="0.2">
      <c r="A143" s="116">
        <v>46</v>
      </c>
      <c r="B143" s="56" t="s">
        <v>427</v>
      </c>
      <c r="C143" s="166"/>
      <c r="D143" s="166"/>
      <c r="E143" s="166"/>
      <c r="F143" s="116"/>
      <c r="G143" s="116" t="s">
        <v>341</v>
      </c>
      <c r="H143" s="116"/>
      <c r="I143" s="116"/>
      <c r="J143" s="116"/>
      <c r="K143" s="121"/>
      <c r="L143" s="121"/>
      <c r="M143" s="121"/>
      <c r="N143" s="122"/>
      <c r="O143" s="249">
        <v>0</v>
      </c>
      <c r="P143" s="63">
        <f t="shared" si="10"/>
        <v>0</v>
      </c>
      <c r="Q143" s="248">
        <v>0</v>
      </c>
      <c r="R143" s="64">
        <f t="shared" si="11"/>
        <v>0</v>
      </c>
      <c r="S143" s="64">
        <f t="shared" si="12"/>
        <v>0</v>
      </c>
    </row>
    <row r="144" spans="1:19" s="59" customFormat="1" ht="15.95" customHeight="1" x14ac:dyDescent="0.2">
      <c r="A144" s="116">
        <v>10</v>
      </c>
      <c r="B144" s="56" t="s">
        <v>428</v>
      </c>
      <c r="C144" s="166"/>
      <c r="D144" s="166"/>
      <c r="E144" s="166"/>
      <c r="F144" s="116"/>
      <c r="G144" s="116" t="s">
        <v>341</v>
      </c>
      <c r="H144" s="116"/>
      <c r="I144" s="116"/>
      <c r="J144" s="116"/>
      <c r="K144" s="121"/>
      <c r="L144" s="121"/>
      <c r="M144" s="121"/>
      <c r="N144" s="122"/>
      <c r="O144" s="249">
        <v>0</v>
      </c>
      <c r="P144" s="63">
        <f t="shared" si="10"/>
        <v>0</v>
      </c>
      <c r="Q144" s="248">
        <v>0</v>
      </c>
      <c r="R144" s="64">
        <f t="shared" si="11"/>
        <v>0</v>
      </c>
      <c r="S144" s="64">
        <f t="shared" si="12"/>
        <v>0</v>
      </c>
    </row>
    <row r="145" spans="1:19" s="59" customFormat="1" ht="15.95" customHeight="1" x14ac:dyDescent="0.2">
      <c r="A145" s="116">
        <v>15</v>
      </c>
      <c r="B145" s="56" t="s">
        <v>429</v>
      </c>
      <c r="C145" s="166"/>
      <c r="D145" s="166"/>
      <c r="E145" s="166"/>
      <c r="F145" s="116"/>
      <c r="G145" s="116" t="s">
        <v>341</v>
      </c>
      <c r="H145" s="116"/>
      <c r="I145" s="116"/>
      <c r="J145" s="116"/>
      <c r="K145" s="121"/>
      <c r="L145" s="121"/>
      <c r="M145" s="121"/>
      <c r="N145" s="122"/>
      <c r="O145" s="249">
        <v>0</v>
      </c>
      <c r="P145" s="63">
        <f t="shared" si="10"/>
        <v>0</v>
      </c>
      <c r="Q145" s="248">
        <v>0</v>
      </c>
      <c r="R145" s="64">
        <f t="shared" si="11"/>
        <v>0</v>
      </c>
      <c r="S145" s="64">
        <f t="shared" si="12"/>
        <v>0</v>
      </c>
    </row>
    <row r="146" spans="1:19" s="59" customFormat="1" ht="15.95" customHeight="1" x14ac:dyDescent="0.2">
      <c r="A146" s="116">
        <v>10</v>
      </c>
      <c r="B146" s="56" t="s">
        <v>430</v>
      </c>
      <c r="C146" s="166"/>
      <c r="D146" s="166"/>
      <c r="E146" s="166"/>
      <c r="F146" s="116"/>
      <c r="G146" s="116"/>
      <c r="H146" s="116"/>
      <c r="I146" s="116"/>
      <c r="J146" s="116"/>
      <c r="K146" s="121"/>
      <c r="L146" s="121"/>
      <c r="M146" s="121"/>
      <c r="N146" s="122"/>
      <c r="O146" s="247">
        <v>0</v>
      </c>
      <c r="P146" s="63">
        <f t="shared" si="10"/>
        <v>0</v>
      </c>
      <c r="Q146" s="248">
        <v>0</v>
      </c>
      <c r="R146" s="64">
        <f t="shared" si="11"/>
        <v>0</v>
      </c>
      <c r="S146" s="64">
        <f t="shared" si="12"/>
        <v>0</v>
      </c>
    </row>
    <row r="147" spans="1:19" s="59" customFormat="1" ht="15.95" customHeight="1" x14ac:dyDescent="0.2">
      <c r="A147" s="116"/>
      <c r="B147" s="56"/>
      <c r="C147" s="166"/>
      <c r="D147" s="166"/>
      <c r="E147" s="166"/>
      <c r="F147" s="116"/>
      <c r="G147" s="116"/>
      <c r="H147" s="116"/>
      <c r="I147" s="116"/>
      <c r="J147" s="116"/>
      <c r="K147" s="121"/>
      <c r="L147" s="121"/>
      <c r="M147" s="121"/>
      <c r="N147" s="122"/>
      <c r="O147" s="63"/>
      <c r="P147" s="63"/>
      <c r="Q147" s="64"/>
      <c r="R147" s="64"/>
      <c r="S147" s="64"/>
    </row>
    <row r="148" spans="1:19" s="59" customFormat="1" ht="15.95" customHeight="1" x14ac:dyDescent="0.2">
      <c r="A148" s="116"/>
      <c r="B148" s="169" t="s">
        <v>431</v>
      </c>
      <c r="C148" s="166"/>
      <c r="D148" s="166"/>
      <c r="E148" s="166"/>
      <c r="F148" s="116"/>
      <c r="G148" s="116"/>
      <c r="H148" s="116"/>
      <c r="I148" s="116"/>
      <c r="J148" s="116"/>
      <c r="K148" s="121"/>
      <c r="L148" s="121"/>
      <c r="M148" s="121"/>
      <c r="N148" s="122"/>
      <c r="O148" s="63"/>
      <c r="P148" s="63"/>
      <c r="Q148" s="64"/>
      <c r="R148" s="64"/>
      <c r="S148" s="64"/>
    </row>
    <row r="149" spans="1:19" s="59" customFormat="1" ht="15.95" customHeight="1" x14ac:dyDescent="0.2">
      <c r="A149" s="116">
        <v>12</v>
      </c>
      <c r="B149" s="56" t="s">
        <v>432</v>
      </c>
      <c r="C149" s="166"/>
      <c r="D149" s="166"/>
      <c r="E149" s="166"/>
      <c r="F149" s="116"/>
      <c r="G149" s="116" t="s">
        <v>431</v>
      </c>
      <c r="H149" s="116" t="s">
        <v>346</v>
      </c>
      <c r="I149" s="116" t="s">
        <v>101</v>
      </c>
      <c r="J149" s="168" t="s">
        <v>403</v>
      </c>
      <c r="K149" s="121"/>
      <c r="L149" s="121"/>
      <c r="M149" s="121"/>
      <c r="N149" s="122"/>
      <c r="O149" s="247">
        <v>0</v>
      </c>
      <c r="P149" s="63">
        <f t="shared" si="10"/>
        <v>0</v>
      </c>
      <c r="Q149" s="248">
        <v>0</v>
      </c>
      <c r="R149" s="64">
        <f t="shared" si="11"/>
        <v>0</v>
      </c>
      <c r="S149" s="64">
        <f t="shared" si="12"/>
        <v>0</v>
      </c>
    </row>
    <row r="150" spans="1:19" s="59" customFormat="1" ht="15.95" customHeight="1" x14ac:dyDescent="0.2">
      <c r="A150" s="116">
        <v>2</v>
      </c>
      <c r="B150" s="56" t="s">
        <v>433</v>
      </c>
      <c r="C150" s="166"/>
      <c r="D150" s="166"/>
      <c r="E150" s="166"/>
      <c r="F150" s="116"/>
      <c r="G150" s="116" t="s">
        <v>431</v>
      </c>
      <c r="H150" s="116" t="s">
        <v>100</v>
      </c>
      <c r="I150" s="116" t="s">
        <v>101</v>
      </c>
      <c r="J150" s="168" t="s">
        <v>403</v>
      </c>
      <c r="K150" s="121"/>
      <c r="L150" s="121"/>
      <c r="M150" s="121"/>
      <c r="N150" s="122"/>
      <c r="O150" s="247">
        <v>0</v>
      </c>
      <c r="P150" s="63">
        <f t="shared" si="10"/>
        <v>0</v>
      </c>
      <c r="Q150" s="248">
        <v>0</v>
      </c>
      <c r="R150" s="64">
        <f t="shared" si="11"/>
        <v>0</v>
      </c>
      <c r="S150" s="64">
        <f t="shared" si="12"/>
        <v>0</v>
      </c>
    </row>
    <row r="151" spans="1:19" s="59" customFormat="1" ht="15.95" customHeight="1" x14ac:dyDescent="0.2">
      <c r="A151" s="116">
        <v>2</v>
      </c>
      <c r="B151" s="56" t="s">
        <v>434</v>
      </c>
      <c r="C151" s="166"/>
      <c r="D151" s="166"/>
      <c r="E151" s="166"/>
      <c r="F151" s="116"/>
      <c r="G151" s="168" t="s">
        <v>435</v>
      </c>
      <c r="H151" s="116" t="s">
        <v>436</v>
      </c>
      <c r="I151" s="116"/>
      <c r="J151" s="168" t="s">
        <v>403</v>
      </c>
      <c r="K151" s="121"/>
      <c r="L151" s="121"/>
      <c r="M151" s="121"/>
      <c r="N151" s="122"/>
      <c r="O151" s="247">
        <v>0</v>
      </c>
      <c r="P151" s="63">
        <f t="shared" si="10"/>
        <v>0</v>
      </c>
      <c r="Q151" s="248">
        <v>0</v>
      </c>
      <c r="R151" s="64">
        <f t="shared" si="11"/>
        <v>0</v>
      </c>
      <c r="S151" s="64">
        <f t="shared" si="12"/>
        <v>0</v>
      </c>
    </row>
    <row r="152" spans="1:19" s="59" customFormat="1" ht="15.95" customHeight="1" x14ac:dyDescent="0.2">
      <c r="A152" s="116">
        <v>4</v>
      </c>
      <c r="B152" s="56" t="s">
        <v>437</v>
      </c>
      <c r="C152" s="166"/>
      <c r="D152" s="166"/>
      <c r="E152" s="166"/>
      <c r="F152" s="116"/>
      <c r="G152" s="168" t="s">
        <v>435</v>
      </c>
      <c r="H152" s="116" t="s">
        <v>100</v>
      </c>
      <c r="I152" s="116"/>
      <c r="J152" s="168" t="s">
        <v>403</v>
      </c>
      <c r="K152" s="121"/>
      <c r="L152" s="121"/>
      <c r="M152" s="121"/>
      <c r="N152" s="122"/>
      <c r="O152" s="247">
        <v>0</v>
      </c>
      <c r="P152" s="63">
        <f t="shared" si="10"/>
        <v>0</v>
      </c>
      <c r="Q152" s="248">
        <v>0</v>
      </c>
      <c r="R152" s="64">
        <f t="shared" si="11"/>
        <v>0</v>
      </c>
      <c r="S152" s="64">
        <f t="shared" si="12"/>
        <v>0</v>
      </c>
    </row>
    <row r="153" spans="1:19" s="59" customFormat="1" ht="15.95" customHeight="1" x14ac:dyDescent="0.2">
      <c r="A153" s="116">
        <v>5</v>
      </c>
      <c r="B153" s="56" t="s">
        <v>438</v>
      </c>
      <c r="C153" s="166"/>
      <c r="D153" s="166"/>
      <c r="E153" s="166"/>
      <c r="F153" s="116"/>
      <c r="G153" s="168" t="s">
        <v>435</v>
      </c>
      <c r="H153" s="116" t="s">
        <v>346</v>
      </c>
      <c r="I153" s="116"/>
      <c r="J153" s="168" t="s">
        <v>403</v>
      </c>
      <c r="K153" s="121"/>
      <c r="L153" s="121"/>
      <c r="M153" s="121"/>
      <c r="N153" s="122"/>
      <c r="O153" s="247">
        <v>0</v>
      </c>
      <c r="P153" s="63">
        <f t="shared" si="10"/>
        <v>0</v>
      </c>
      <c r="Q153" s="248">
        <v>0</v>
      </c>
      <c r="R153" s="64">
        <f t="shared" si="11"/>
        <v>0</v>
      </c>
      <c r="S153" s="64">
        <f t="shared" si="12"/>
        <v>0</v>
      </c>
    </row>
    <row r="154" spans="1:19" s="59" customFormat="1" ht="15.95" customHeight="1" x14ac:dyDescent="0.2">
      <c r="A154" s="116" t="s">
        <v>337</v>
      </c>
      <c r="B154" s="56" t="s">
        <v>439</v>
      </c>
      <c r="C154" s="166"/>
      <c r="D154" s="166"/>
      <c r="E154" s="166"/>
      <c r="F154" s="116"/>
      <c r="G154" s="168" t="s">
        <v>435</v>
      </c>
      <c r="H154" s="116" t="s">
        <v>346</v>
      </c>
      <c r="I154" s="116"/>
      <c r="J154" s="168" t="s">
        <v>403</v>
      </c>
      <c r="K154" s="121"/>
      <c r="L154" s="121"/>
      <c r="M154" s="121"/>
      <c r="N154" s="122"/>
      <c r="O154" s="247">
        <v>0</v>
      </c>
      <c r="P154" s="63">
        <f t="shared" si="10"/>
        <v>0</v>
      </c>
      <c r="Q154" s="248">
        <v>0</v>
      </c>
      <c r="R154" s="64">
        <f t="shared" si="11"/>
        <v>0</v>
      </c>
      <c r="S154" s="64">
        <f t="shared" si="12"/>
        <v>0</v>
      </c>
    </row>
    <row r="155" spans="1:19" s="59" customFormat="1" ht="15.95" customHeight="1" x14ac:dyDescent="0.2">
      <c r="A155" s="116">
        <v>8</v>
      </c>
      <c r="B155" s="56" t="s">
        <v>440</v>
      </c>
      <c r="C155" s="166"/>
      <c r="D155" s="166"/>
      <c r="E155" s="166"/>
      <c r="F155" s="116"/>
      <c r="G155" s="168" t="s">
        <v>435</v>
      </c>
      <c r="H155" s="116" t="s">
        <v>100</v>
      </c>
      <c r="I155" s="116"/>
      <c r="J155" s="168" t="s">
        <v>403</v>
      </c>
      <c r="K155" s="121"/>
      <c r="L155" s="121"/>
      <c r="M155" s="121"/>
      <c r="N155" s="122"/>
      <c r="O155" s="247">
        <v>0</v>
      </c>
      <c r="P155" s="63">
        <f t="shared" si="10"/>
        <v>0</v>
      </c>
      <c r="Q155" s="248">
        <v>0</v>
      </c>
      <c r="R155" s="64">
        <f t="shared" si="11"/>
        <v>0</v>
      </c>
      <c r="S155" s="64">
        <f t="shared" si="12"/>
        <v>0</v>
      </c>
    </row>
    <row r="156" spans="1:19" s="59" customFormat="1" ht="15.95" customHeight="1" x14ac:dyDescent="0.2">
      <c r="A156" s="116">
        <v>2</v>
      </c>
      <c r="B156" s="56" t="s">
        <v>441</v>
      </c>
      <c r="C156" s="166"/>
      <c r="D156" s="166"/>
      <c r="E156" s="166"/>
      <c r="F156" s="116"/>
      <c r="G156" s="168" t="s">
        <v>435</v>
      </c>
      <c r="H156" s="116" t="s">
        <v>100</v>
      </c>
      <c r="I156" s="116"/>
      <c r="J156" s="168" t="s">
        <v>403</v>
      </c>
      <c r="K156" s="121"/>
      <c r="L156" s="121"/>
      <c r="M156" s="121"/>
      <c r="N156" s="122"/>
      <c r="O156" s="247">
        <v>0</v>
      </c>
      <c r="P156" s="63">
        <f t="shared" si="10"/>
        <v>0</v>
      </c>
      <c r="Q156" s="248">
        <v>0</v>
      </c>
      <c r="R156" s="64">
        <f t="shared" si="11"/>
        <v>0</v>
      </c>
      <c r="S156" s="64">
        <f t="shared" si="12"/>
        <v>0</v>
      </c>
    </row>
    <row r="157" spans="1:19" s="59" customFormat="1" ht="15.95" customHeight="1" x14ac:dyDescent="0.2">
      <c r="A157" s="116">
        <v>4</v>
      </c>
      <c r="B157" s="56" t="s">
        <v>442</v>
      </c>
      <c r="C157" s="166"/>
      <c r="D157" s="166"/>
      <c r="E157" s="166"/>
      <c r="F157" s="116"/>
      <c r="G157" s="168" t="s">
        <v>435</v>
      </c>
      <c r="H157" s="116" t="s">
        <v>346</v>
      </c>
      <c r="I157" s="116"/>
      <c r="J157" s="168" t="s">
        <v>403</v>
      </c>
      <c r="K157" s="121"/>
      <c r="L157" s="121"/>
      <c r="M157" s="121"/>
      <c r="N157" s="122"/>
      <c r="O157" s="247">
        <v>0</v>
      </c>
      <c r="P157" s="63">
        <f t="shared" si="10"/>
        <v>0</v>
      </c>
      <c r="Q157" s="248">
        <v>0</v>
      </c>
      <c r="R157" s="64">
        <f t="shared" si="11"/>
        <v>0</v>
      </c>
      <c r="S157" s="64">
        <f t="shared" si="12"/>
        <v>0</v>
      </c>
    </row>
    <row r="158" spans="1:19" s="59" customFormat="1" ht="15.95" customHeight="1" x14ac:dyDescent="0.2">
      <c r="A158" s="116">
        <v>12</v>
      </c>
      <c r="B158" s="56" t="s">
        <v>443</v>
      </c>
      <c r="C158" s="166"/>
      <c r="D158" s="166"/>
      <c r="E158" s="166"/>
      <c r="F158" s="116"/>
      <c r="G158" s="168" t="s">
        <v>435</v>
      </c>
      <c r="H158" s="116" t="s">
        <v>346</v>
      </c>
      <c r="I158" s="116" t="s">
        <v>398</v>
      </c>
      <c r="J158" s="168" t="s">
        <v>403</v>
      </c>
      <c r="K158" s="121"/>
      <c r="L158" s="121"/>
      <c r="M158" s="121"/>
      <c r="N158" s="122"/>
      <c r="O158" s="247">
        <v>0</v>
      </c>
      <c r="P158" s="63">
        <f t="shared" si="10"/>
        <v>0</v>
      </c>
      <c r="Q158" s="248">
        <v>0</v>
      </c>
      <c r="R158" s="64">
        <f t="shared" si="11"/>
        <v>0</v>
      </c>
      <c r="S158" s="64">
        <f t="shared" si="12"/>
        <v>0</v>
      </c>
    </row>
    <row r="159" spans="1:19" s="59" customFormat="1" ht="15.95" customHeight="1" x14ac:dyDescent="0.2">
      <c r="A159" s="116" t="s">
        <v>444</v>
      </c>
      <c r="B159" s="56" t="s">
        <v>445</v>
      </c>
      <c r="C159" s="166"/>
      <c r="D159" s="166"/>
      <c r="E159" s="166"/>
      <c r="F159" s="116"/>
      <c r="G159" s="168" t="s">
        <v>435</v>
      </c>
      <c r="H159" s="116" t="s">
        <v>346</v>
      </c>
      <c r="I159" s="116"/>
      <c r="J159" s="168" t="s">
        <v>403</v>
      </c>
      <c r="K159" s="121"/>
      <c r="L159" s="121"/>
      <c r="M159" s="121"/>
      <c r="N159" s="122"/>
      <c r="O159" s="247">
        <v>0</v>
      </c>
      <c r="P159" s="63">
        <f t="shared" si="10"/>
        <v>0</v>
      </c>
      <c r="Q159" s="248">
        <v>0</v>
      </c>
      <c r="R159" s="64">
        <f t="shared" si="11"/>
        <v>0</v>
      </c>
      <c r="S159" s="64">
        <f t="shared" si="12"/>
        <v>0</v>
      </c>
    </row>
    <row r="160" spans="1:19" s="59" customFormat="1" ht="15.95" customHeight="1" x14ac:dyDescent="0.2">
      <c r="A160" s="116">
        <v>4</v>
      </c>
      <c r="B160" s="56" t="s">
        <v>446</v>
      </c>
      <c r="C160" s="166"/>
      <c r="D160" s="166"/>
      <c r="E160" s="166"/>
      <c r="F160" s="116"/>
      <c r="G160" s="168" t="s">
        <v>435</v>
      </c>
      <c r="H160" s="116" t="s">
        <v>346</v>
      </c>
      <c r="I160" s="116"/>
      <c r="J160" s="168" t="s">
        <v>403</v>
      </c>
      <c r="K160" s="121"/>
      <c r="L160" s="121"/>
      <c r="M160" s="121"/>
      <c r="N160" s="122"/>
      <c r="O160" s="247">
        <v>0</v>
      </c>
      <c r="P160" s="63">
        <f t="shared" si="10"/>
        <v>0</v>
      </c>
      <c r="Q160" s="248">
        <v>0</v>
      </c>
      <c r="R160" s="64">
        <f t="shared" si="11"/>
        <v>0</v>
      </c>
      <c r="S160" s="64">
        <f t="shared" si="12"/>
        <v>0</v>
      </c>
    </row>
    <row r="161" spans="1:22" s="59" customFormat="1" ht="15.95" customHeight="1" x14ac:dyDescent="0.2">
      <c r="A161" s="121"/>
      <c r="B161" s="170"/>
      <c r="C161" s="120"/>
      <c r="D161" s="120"/>
      <c r="E161" s="171"/>
      <c r="F161" s="121"/>
      <c r="G161" s="121"/>
      <c r="H161" s="121"/>
      <c r="I161" s="121"/>
      <c r="J161" s="121"/>
      <c r="K161" s="121"/>
      <c r="L161" s="121"/>
      <c r="M161" s="121"/>
      <c r="N161" s="122"/>
      <c r="O161" s="63"/>
      <c r="P161" s="63"/>
      <c r="Q161" s="64"/>
      <c r="R161" s="64"/>
      <c r="S161" s="64"/>
    </row>
    <row r="162" spans="1:22" s="59" customFormat="1" ht="15.95" customHeight="1" x14ac:dyDescent="0.2">
      <c r="A162" s="172"/>
      <c r="B162" s="169" t="s">
        <v>304</v>
      </c>
      <c r="C162" s="120"/>
      <c r="D162" s="120"/>
      <c r="E162" s="171"/>
      <c r="F162" s="121"/>
      <c r="G162" s="121"/>
      <c r="H162" s="121"/>
      <c r="I162" s="121"/>
      <c r="J162" s="121"/>
      <c r="K162" s="121"/>
      <c r="L162" s="121"/>
      <c r="M162" s="121"/>
      <c r="N162" s="122"/>
      <c r="O162" s="63"/>
      <c r="P162" s="63"/>
      <c r="Q162" s="64"/>
      <c r="R162" s="64"/>
      <c r="S162" s="64"/>
    </row>
    <row r="163" spans="1:22" s="59" customFormat="1" ht="15.95" customHeight="1" x14ac:dyDescent="0.2">
      <c r="A163" s="116" t="s">
        <v>447</v>
      </c>
      <c r="B163" s="56" t="s">
        <v>448</v>
      </c>
      <c r="C163" s="166"/>
      <c r="D163" s="166"/>
      <c r="E163" s="166"/>
      <c r="F163" s="116"/>
      <c r="G163" s="116" t="s">
        <v>304</v>
      </c>
      <c r="H163" s="116" t="s">
        <v>106</v>
      </c>
      <c r="I163" s="116"/>
      <c r="J163" s="116"/>
      <c r="K163" s="121"/>
      <c r="L163" s="121"/>
      <c r="M163" s="121"/>
      <c r="N163" s="122"/>
      <c r="O163" s="247">
        <v>0</v>
      </c>
      <c r="P163" s="63">
        <f t="shared" si="10"/>
        <v>0</v>
      </c>
      <c r="Q163" s="248">
        <v>0</v>
      </c>
      <c r="R163" s="64">
        <f t="shared" si="11"/>
        <v>0</v>
      </c>
      <c r="S163" s="64">
        <f t="shared" si="12"/>
        <v>0</v>
      </c>
    </row>
    <row r="164" spans="1:22" s="59" customFormat="1" ht="15.95" customHeight="1" x14ac:dyDescent="0.2">
      <c r="A164" s="116" t="s">
        <v>408</v>
      </c>
      <c r="B164" s="56" t="s">
        <v>449</v>
      </c>
      <c r="C164" s="166"/>
      <c r="D164" s="166"/>
      <c r="E164" s="166"/>
      <c r="F164" s="116"/>
      <c r="G164" s="116" t="s">
        <v>304</v>
      </c>
      <c r="H164" s="116" t="s">
        <v>106</v>
      </c>
      <c r="I164" s="116"/>
      <c r="J164" s="116"/>
      <c r="K164" s="121"/>
      <c r="L164" s="121"/>
      <c r="M164" s="121"/>
      <c r="N164" s="122"/>
      <c r="O164" s="247">
        <v>0</v>
      </c>
      <c r="P164" s="63">
        <f t="shared" si="10"/>
        <v>0</v>
      </c>
      <c r="Q164" s="248">
        <v>0</v>
      </c>
      <c r="R164" s="64">
        <f t="shared" si="11"/>
        <v>0</v>
      </c>
      <c r="S164" s="64">
        <f t="shared" si="12"/>
        <v>0</v>
      </c>
    </row>
    <row r="165" spans="1:22" s="59" customFormat="1" ht="15.95" customHeight="1" x14ac:dyDescent="0.2">
      <c r="A165" s="116" t="s">
        <v>312</v>
      </c>
      <c r="B165" s="56" t="s">
        <v>450</v>
      </c>
      <c r="C165" s="166"/>
      <c r="D165" s="166"/>
      <c r="E165" s="166"/>
      <c r="F165" s="116"/>
      <c r="G165" s="116" t="s">
        <v>304</v>
      </c>
      <c r="H165" s="116" t="s">
        <v>106</v>
      </c>
      <c r="I165" s="116" t="s">
        <v>101</v>
      </c>
      <c r="J165" s="116"/>
      <c r="K165" s="121"/>
      <c r="L165" s="121"/>
      <c r="M165" s="121"/>
      <c r="N165" s="122"/>
      <c r="O165" s="247">
        <v>0</v>
      </c>
      <c r="P165" s="63">
        <f t="shared" si="10"/>
        <v>0</v>
      </c>
      <c r="Q165" s="248">
        <v>0</v>
      </c>
      <c r="R165" s="64">
        <f t="shared" si="11"/>
        <v>0</v>
      </c>
      <c r="S165" s="64">
        <f t="shared" si="12"/>
        <v>0</v>
      </c>
    </row>
    <row r="166" spans="1:22" s="59" customFormat="1" ht="15.95" customHeight="1" x14ac:dyDescent="0.2">
      <c r="A166" s="116" t="s">
        <v>451</v>
      </c>
      <c r="B166" s="56" t="s">
        <v>452</v>
      </c>
      <c r="C166" s="166"/>
      <c r="D166" s="166"/>
      <c r="E166" s="166"/>
      <c r="F166" s="116"/>
      <c r="G166" s="116" t="s">
        <v>304</v>
      </c>
      <c r="H166" s="116" t="s">
        <v>106</v>
      </c>
      <c r="I166" s="121"/>
      <c r="J166" s="121"/>
      <c r="K166" s="121"/>
      <c r="L166" s="121"/>
      <c r="M166" s="121"/>
      <c r="N166" s="122"/>
      <c r="O166" s="247">
        <v>0</v>
      </c>
      <c r="P166" s="63">
        <f t="shared" si="10"/>
        <v>0</v>
      </c>
      <c r="Q166" s="248">
        <v>0</v>
      </c>
      <c r="R166" s="64">
        <f t="shared" si="11"/>
        <v>0</v>
      </c>
      <c r="S166" s="64">
        <f t="shared" si="12"/>
        <v>0</v>
      </c>
    </row>
    <row r="167" spans="1:22" s="59" customFormat="1" ht="15.95" customHeight="1" x14ac:dyDescent="0.2">
      <c r="A167" s="116" t="s">
        <v>67</v>
      </c>
      <c r="B167" s="56" t="s">
        <v>453</v>
      </c>
      <c r="C167" s="166"/>
      <c r="D167" s="166"/>
      <c r="E167" s="166"/>
      <c r="F167" s="116"/>
      <c r="G167" s="116" t="s">
        <v>69</v>
      </c>
      <c r="H167" s="116" t="s">
        <v>106</v>
      </c>
      <c r="I167" s="116"/>
      <c r="J167" s="116"/>
      <c r="K167" s="121"/>
      <c r="L167" s="121"/>
      <c r="M167" s="121"/>
      <c r="N167" s="122"/>
      <c r="O167" s="247">
        <v>0</v>
      </c>
      <c r="P167" s="63">
        <f t="shared" si="10"/>
        <v>0</v>
      </c>
      <c r="Q167" s="248">
        <v>0</v>
      </c>
      <c r="R167" s="64">
        <f t="shared" si="11"/>
        <v>0</v>
      </c>
      <c r="S167" s="64">
        <f t="shared" si="12"/>
        <v>0</v>
      </c>
    </row>
    <row r="168" spans="1:22" s="59" customFormat="1" ht="15.95" customHeight="1" x14ac:dyDescent="0.2">
      <c r="A168" s="173"/>
      <c r="B168" s="170"/>
      <c r="C168" s="120"/>
      <c r="D168" s="120"/>
      <c r="E168" s="120"/>
      <c r="F168" s="121"/>
      <c r="G168" s="121"/>
      <c r="H168" s="121"/>
      <c r="I168" s="121"/>
      <c r="J168" s="174"/>
      <c r="K168" s="121"/>
      <c r="L168" s="121"/>
      <c r="M168" s="121"/>
      <c r="N168" s="122"/>
      <c r="O168" s="63"/>
      <c r="P168" s="63"/>
      <c r="Q168" s="232"/>
      <c r="R168" s="64"/>
      <c r="S168" s="64"/>
    </row>
    <row r="169" spans="1:22" s="59" customFormat="1" ht="15.95" customHeight="1" x14ac:dyDescent="0.2">
      <c r="A169" s="167"/>
      <c r="B169" s="175" t="s">
        <v>454</v>
      </c>
      <c r="C169" s="166"/>
      <c r="D169" s="166"/>
      <c r="E169" s="166"/>
      <c r="F169" s="116"/>
      <c r="G169" s="116"/>
      <c r="H169" s="116"/>
      <c r="I169" s="116"/>
      <c r="J169" s="176"/>
      <c r="K169" s="116"/>
      <c r="L169" s="116"/>
      <c r="M169" s="116"/>
      <c r="N169" s="177"/>
      <c r="O169" s="63"/>
      <c r="P169" s="63"/>
      <c r="Q169" s="64"/>
      <c r="R169" s="64"/>
      <c r="S169" s="64"/>
    </row>
    <row r="170" spans="1:22" s="59" customFormat="1" ht="15.95" customHeight="1" x14ac:dyDescent="0.2">
      <c r="A170" s="167"/>
      <c r="B170" s="175" t="s">
        <v>455</v>
      </c>
      <c r="C170" s="166"/>
      <c r="D170" s="166"/>
      <c r="E170" s="166"/>
      <c r="F170" s="116"/>
      <c r="G170" s="116"/>
      <c r="H170" s="116"/>
      <c r="I170" s="116"/>
      <c r="J170" s="176"/>
      <c r="K170" s="116"/>
      <c r="L170" s="116"/>
      <c r="M170" s="116"/>
      <c r="N170" s="177"/>
      <c r="O170" s="63"/>
      <c r="P170" s="63"/>
      <c r="Q170" s="64"/>
      <c r="R170" s="64"/>
      <c r="S170" s="64"/>
    </row>
    <row r="171" spans="1:22" s="59" customFormat="1" ht="15.95" customHeight="1" x14ac:dyDescent="0.2">
      <c r="A171" s="116" t="s">
        <v>92</v>
      </c>
      <c r="B171" s="56" t="s">
        <v>456</v>
      </c>
      <c r="C171" s="166"/>
      <c r="D171" s="166"/>
      <c r="E171" s="166"/>
      <c r="F171" s="116"/>
      <c r="G171" s="168"/>
      <c r="H171" s="116"/>
      <c r="I171" s="116"/>
      <c r="J171" s="168"/>
      <c r="K171" s="116"/>
      <c r="L171" s="116"/>
      <c r="M171" s="116"/>
      <c r="N171" s="177"/>
      <c r="O171" s="63" t="s">
        <v>23</v>
      </c>
      <c r="P171" s="63" t="s">
        <v>23</v>
      </c>
      <c r="Q171" s="248">
        <v>0</v>
      </c>
      <c r="R171" s="64">
        <f t="shared" si="11"/>
        <v>0</v>
      </c>
      <c r="S171" s="64">
        <f t="shared" ref="S171:S177" si="13">R171</f>
        <v>0</v>
      </c>
      <c r="V171" s="231"/>
    </row>
    <row r="172" spans="1:22" s="59" customFormat="1" ht="15.95" customHeight="1" x14ac:dyDescent="0.2">
      <c r="A172" s="116" t="s">
        <v>333</v>
      </c>
      <c r="B172" s="56" t="s">
        <v>457</v>
      </c>
      <c r="C172" s="166"/>
      <c r="D172" s="166"/>
      <c r="E172" s="166"/>
      <c r="F172" s="116"/>
      <c r="G172" s="168"/>
      <c r="H172" s="116"/>
      <c r="I172" s="116"/>
      <c r="J172" s="168"/>
      <c r="K172" s="116"/>
      <c r="L172" s="116"/>
      <c r="M172" s="116"/>
      <c r="N172" s="177"/>
      <c r="O172" s="63" t="s">
        <v>23</v>
      </c>
      <c r="P172" s="63" t="s">
        <v>23</v>
      </c>
      <c r="Q172" s="248">
        <v>0</v>
      </c>
      <c r="R172" s="64">
        <f t="shared" ref="R172:R177" si="14">Q172*A172</f>
        <v>0</v>
      </c>
      <c r="S172" s="64">
        <f t="shared" si="13"/>
        <v>0</v>
      </c>
      <c r="V172" s="231"/>
    </row>
    <row r="173" spans="1:22" s="59" customFormat="1" ht="15.95" customHeight="1" x14ac:dyDescent="0.2">
      <c r="A173" s="116" t="s">
        <v>100</v>
      </c>
      <c r="B173" s="56" t="s">
        <v>458</v>
      </c>
      <c r="C173" s="166"/>
      <c r="D173" s="166"/>
      <c r="E173" s="166"/>
      <c r="F173" s="116"/>
      <c r="G173" s="168"/>
      <c r="H173" s="116"/>
      <c r="I173" s="116"/>
      <c r="J173" s="168"/>
      <c r="K173" s="116"/>
      <c r="L173" s="116"/>
      <c r="M173" s="116"/>
      <c r="N173" s="177"/>
      <c r="O173" s="63" t="s">
        <v>23</v>
      </c>
      <c r="P173" s="63" t="s">
        <v>23</v>
      </c>
      <c r="Q173" s="248">
        <v>0</v>
      </c>
      <c r="R173" s="64">
        <f t="shared" si="14"/>
        <v>0</v>
      </c>
      <c r="S173" s="64">
        <f t="shared" si="13"/>
        <v>0</v>
      </c>
      <c r="V173" s="231"/>
    </row>
    <row r="174" spans="1:22" s="59" customFormat="1" ht="15.95" customHeight="1" x14ac:dyDescent="0.2">
      <c r="A174" s="116" t="s">
        <v>301</v>
      </c>
      <c r="B174" s="56" t="s">
        <v>459</v>
      </c>
      <c r="C174" s="166"/>
      <c r="D174" s="166"/>
      <c r="E174" s="166"/>
      <c r="F174" s="116"/>
      <c r="G174" s="168"/>
      <c r="H174" s="116"/>
      <c r="I174" s="116"/>
      <c r="J174" s="168"/>
      <c r="K174" s="116"/>
      <c r="L174" s="116"/>
      <c r="M174" s="116"/>
      <c r="N174" s="177"/>
      <c r="O174" s="63" t="s">
        <v>23</v>
      </c>
      <c r="P174" s="63" t="s">
        <v>23</v>
      </c>
      <c r="Q174" s="248">
        <v>0</v>
      </c>
      <c r="R174" s="64">
        <f t="shared" si="14"/>
        <v>0</v>
      </c>
      <c r="S174" s="64">
        <f t="shared" si="13"/>
        <v>0</v>
      </c>
      <c r="V174" s="231"/>
    </row>
    <row r="175" spans="1:22" s="59" customFormat="1" ht="15.95" customHeight="1" x14ac:dyDescent="0.2">
      <c r="A175" s="116" t="s">
        <v>339</v>
      </c>
      <c r="B175" s="56" t="s">
        <v>460</v>
      </c>
      <c r="C175" s="166"/>
      <c r="D175" s="166"/>
      <c r="E175" s="166"/>
      <c r="F175" s="116"/>
      <c r="G175" s="168"/>
      <c r="H175" s="116"/>
      <c r="I175" s="116"/>
      <c r="J175" s="168"/>
      <c r="K175" s="116"/>
      <c r="L175" s="116"/>
      <c r="M175" s="116"/>
      <c r="N175" s="177"/>
      <c r="O175" s="63" t="s">
        <v>23</v>
      </c>
      <c r="P175" s="63" t="s">
        <v>23</v>
      </c>
      <c r="Q175" s="248">
        <v>0</v>
      </c>
      <c r="R175" s="64">
        <f t="shared" si="14"/>
        <v>0</v>
      </c>
      <c r="S175" s="64">
        <f t="shared" si="13"/>
        <v>0</v>
      </c>
      <c r="V175" s="231"/>
    </row>
    <row r="176" spans="1:22" s="59" customFormat="1" ht="15.95" customHeight="1" x14ac:dyDescent="0.2">
      <c r="A176" s="116" t="s">
        <v>339</v>
      </c>
      <c r="B176" s="56" t="s">
        <v>461</v>
      </c>
      <c r="C176" s="166"/>
      <c r="D176" s="166"/>
      <c r="E176" s="166"/>
      <c r="F176" s="116"/>
      <c r="G176" s="168"/>
      <c r="H176" s="116"/>
      <c r="I176" s="116"/>
      <c r="J176" s="168"/>
      <c r="K176" s="116"/>
      <c r="L176" s="116"/>
      <c r="M176" s="116"/>
      <c r="N176" s="177"/>
      <c r="O176" s="63" t="s">
        <v>23</v>
      </c>
      <c r="P176" s="63" t="s">
        <v>23</v>
      </c>
      <c r="Q176" s="248">
        <v>0</v>
      </c>
      <c r="R176" s="64">
        <f t="shared" si="14"/>
        <v>0</v>
      </c>
      <c r="S176" s="64">
        <f t="shared" si="13"/>
        <v>0</v>
      </c>
      <c r="V176" s="231"/>
    </row>
    <row r="177" spans="1:22" s="59" customFormat="1" ht="15.95" customHeight="1" x14ac:dyDescent="0.2">
      <c r="A177" s="116" t="s">
        <v>398</v>
      </c>
      <c r="B177" s="56" t="s">
        <v>462</v>
      </c>
      <c r="C177" s="166"/>
      <c r="D177" s="166"/>
      <c r="E177" s="166"/>
      <c r="F177" s="116"/>
      <c r="G177" s="168"/>
      <c r="H177" s="116"/>
      <c r="I177" s="116"/>
      <c r="J177" s="168"/>
      <c r="K177" s="116"/>
      <c r="L177" s="116"/>
      <c r="M177" s="116"/>
      <c r="N177" s="177"/>
      <c r="O177" s="63" t="s">
        <v>23</v>
      </c>
      <c r="P177" s="63" t="s">
        <v>23</v>
      </c>
      <c r="Q177" s="248">
        <v>0</v>
      </c>
      <c r="R177" s="64">
        <f t="shared" si="14"/>
        <v>0</v>
      </c>
      <c r="S177" s="64">
        <f t="shared" si="13"/>
        <v>0</v>
      </c>
      <c r="V177" s="231"/>
    </row>
    <row r="178" spans="1:22" s="59" customFormat="1" ht="15.95" customHeight="1" x14ac:dyDescent="0.2">
      <c r="A178" s="167"/>
      <c r="B178" s="175" t="s">
        <v>463</v>
      </c>
      <c r="C178" s="166"/>
      <c r="D178" s="166"/>
      <c r="E178" s="166"/>
      <c r="F178" s="116"/>
      <c r="G178" s="116"/>
      <c r="H178" s="116"/>
      <c r="I178" s="116"/>
      <c r="J178" s="176"/>
      <c r="K178" s="116"/>
      <c r="L178" s="116"/>
      <c r="M178" s="116"/>
      <c r="N178" s="177"/>
      <c r="O178" s="63"/>
      <c r="P178" s="63"/>
      <c r="Q178" s="248"/>
      <c r="R178" s="64"/>
      <c r="S178" s="64"/>
    </row>
    <row r="179" spans="1:22" s="59" customFormat="1" ht="15.95" customHeight="1" x14ac:dyDescent="0.2">
      <c r="A179" s="167" t="s">
        <v>408</v>
      </c>
      <c r="B179" s="178" t="s">
        <v>456</v>
      </c>
      <c r="C179" s="166"/>
      <c r="D179" s="166"/>
      <c r="E179" s="166"/>
      <c r="F179" s="116"/>
      <c r="G179" s="116"/>
      <c r="H179" s="116"/>
      <c r="I179" s="116"/>
      <c r="J179" s="176"/>
      <c r="K179" s="116"/>
      <c r="L179" s="116"/>
      <c r="M179" s="116"/>
      <c r="N179" s="177"/>
      <c r="O179" s="63" t="s">
        <v>23</v>
      </c>
      <c r="P179" s="63" t="s">
        <v>23</v>
      </c>
      <c r="Q179" s="248">
        <v>0</v>
      </c>
      <c r="R179" s="64">
        <f t="shared" ref="R179:R180" si="15">Q179*A179</f>
        <v>0</v>
      </c>
      <c r="S179" s="64">
        <f>R179</f>
        <v>0</v>
      </c>
    </row>
    <row r="180" spans="1:22" s="59" customFormat="1" ht="15.95" customHeight="1" x14ac:dyDescent="0.2">
      <c r="A180" s="167" t="s">
        <v>339</v>
      </c>
      <c r="B180" s="178" t="s">
        <v>457</v>
      </c>
      <c r="C180" s="166"/>
      <c r="D180" s="166"/>
      <c r="E180" s="166"/>
      <c r="F180" s="116"/>
      <c r="G180" s="116"/>
      <c r="H180" s="116"/>
      <c r="I180" s="116"/>
      <c r="J180" s="176"/>
      <c r="K180" s="116"/>
      <c r="L180" s="116"/>
      <c r="M180" s="116"/>
      <c r="N180" s="177"/>
      <c r="O180" s="63" t="s">
        <v>23</v>
      </c>
      <c r="P180" s="63" t="s">
        <v>23</v>
      </c>
      <c r="Q180" s="248">
        <v>0</v>
      </c>
      <c r="R180" s="64">
        <f t="shared" si="15"/>
        <v>0</v>
      </c>
      <c r="S180" s="64">
        <f>R180</f>
        <v>0</v>
      </c>
    </row>
    <row r="181" spans="1:22" s="59" customFormat="1" ht="15.95" customHeight="1" x14ac:dyDescent="0.2">
      <c r="A181" s="167"/>
      <c r="B181" s="175" t="s">
        <v>464</v>
      </c>
      <c r="C181" s="166"/>
      <c r="D181" s="166"/>
      <c r="E181" s="166"/>
      <c r="F181" s="116"/>
      <c r="G181" s="116"/>
      <c r="H181" s="116"/>
      <c r="I181" s="116"/>
      <c r="J181" s="176"/>
      <c r="K181" s="116"/>
      <c r="L181" s="116"/>
      <c r="M181" s="116"/>
      <c r="N181" s="177"/>
      <c r="O181" s="63"/>
      <c r="P181" s="63"/>
      <c r="Q181" s="248"/>
      <c r="R181" s="64"/>
      <c r="S181" s="64"/>
    </row>
    <row r="182" spans="1:22" s="59" customFormat="1" ht="15.95" customHeight="1" x14ac:dyDescent="0.2">
      <c r="A182" s="167" t="s">
        <v>264</v>
      </c>
      <c r="B182" s="178" t="s">
        <v>456</v>
      </c>
      <c r="C182" s="166"/>
      <c r="D182" s="166"/>
      <c r="E182" s="166"/>
      <c r="F182" s="116"/>
      <c r="G182" s="116"/>
      <c r="H182" s="116"/>
      <c r="I182" s="116"/>
      <c r="J182" s="176"/>
      <c r="K182" s="116"/>
      <c r="L182" s="116"/>
      <c r="M182" s="116"/>
      <c r="N182" s="177"/>
      <c r="O182" s="63" t="s">
        <v>23</v>
      </c>
      <c r="P182" s="63" t="s">
        <v>23</v>
      </c>
      <c r="Q182" s="248">
        <v>0</v>
      </c>
      <c r="R182" s="64">
        <f t="shared" ref="R182:R184" si="16">Q182*A182</f>
        <v>0</v>
      </c>
      <c r="S182" s="64">
        <f>R182</f>
        <v>0</v>
      </c>
    </row>
    <row r="183" spans="1:22" s="59" customFormat="1" ht="15.95" customHeight="1" x14ac:dyDescent="0.2">
      <c r="A183" s="167" t="s">
        <v>264</v>
      </c>
      <c r="B183" s="178" t="s">
        <v>457</v>
      </c>
      <c r="C183" s="166"/>
      <c r="D183" s="166"/>
      <c r="E183" s="166"/>
      <c r="F183" s="116"/>
      <c r="G183" s="116"/>
      <c r="H183" s="116"/>
      <c r="I183" s="116"/>
      <c r="J183" s="176"/>
      <c r="K183" s="116"/>
      <c r="L183" s="116"/>
      <c r="M183" s="116"/>
      <c r="N183" s="177"/>
      <c r="O183" s="63" t="s">
        <v>23</v>
      </c>
      <c r="P183" s="63" t="s">
        <v>23</v>
      </c>
      <c r="Q183" s="248">
        <v>0</v>
      </c>
      <c r="R183" s="64">
        <f t="shared" si="16"/>
        <v>0</v>
      </c>
      <c r="S183" s="64">
        <f>R183</f>
        <v>0</v>
      </c>
    </row>
    <row r="184" spans="1:22" s="59" customFormat="1" ht="15.95" customHeight="1" x14ac:dyDescent="0.2">
      <c r="A184" s="167" t="s">
        <v>264</v>
      </c>
      <c r="B184" s="178" t="s">
        <v>459</v>
      </c>
      <c r="C184" s="166"/>
      <c r="D184" s="166"/>
      <c r="E184" s="166"/>
      <c r="F184" s="116"/>
      <c r="G184" s="116"/>
      <c r="H184" s="116"/>
      <c r="I184" s="116"/>
      <c r="J184" s="176"/>
      <c r="K184" s="116"/>
      <c r="L184" s="116"/>
      <c r="M184" s="116"/>
      <c r="N184" s="177"/>
      <c r="O184" s="63" t="s">
        <v>23</v>
      </c>
      <c r="P184" s="63" t="s">
        <v>23</v>
      </c>
      <c r="Q184" s="248">
        <v>0</v>
      </c>
      <c r="R184" s="64">
        <f t="shared" si="16"/>
        <v>0</v>
      </c>
      <c r="S184" s="64">
        <f>R184</f>
        <v>0</v>
      </c>
    </row>
    <row r="185" spans="1:22" s="59" customFormat="1" ht="15.95" customHeight="1" x14ac:dyDescent="0.2">
      <c r="A185" s="167"/>
      <c r="B185" s="178" t="s">
        <v>465</v>
      </c>
      <c r="C185" s="166"/>
      <c r="D185" s="166"/>
      <c r="E185" s="166"/>
      <c r="F185" s="116"/>
      <c r="G185" s="116"/>
      <c r="H185" s="116"/>
      <c r="I185" s="116"/>
      <c r="J185" s="176"/>
      <c r="K185" s="116"/>
      <c r="L185" s="116"/>
      <c r="M185" s="116"/>
      <c r="N185" s="177"/>
      <c r="O185" s="63"/>
      <c r="P185" s="63"/>
      <c r="Q185" s="64"/>
      <c r="R185" s="64"/>
      <c r="S185" s="64"/>
    </row>
    <row r="186" spans="1:22" s="59" customFormat="1" ht="15.95" customHeight="1" x14ac:dyDescent="0.2">
      <c r="A186" s="167"/>
      <c r="B186" s="178"/>
      <c r="C186" s="166"/>
      <c r="D186" s="166"/>
      <c r="E186" s="166"/>
      <c r="F186" s="116"/>
      <c r="G186" s="116"/>
      <c r="H186" s="116"/>
      <c r="I186" s="116"/>
      <c r="J186" s="176"/>
      <c r="K186" s="116"/>
      <c r="L186" s="116"/>
      <c r="M186" s="116"/>
      <c r="N186" s="177"/>
      <c r="O186" s="63"/>
      <c r="P186" s="63"/>
      <c r="Q186" s="64"/>
      <c r="R186" s="64"/>
      <c r="S186" s="64"/>
    </row>
    <row r="187" spans="1:22" s="59" customFormat="1" ht="15.95" customHeight="1" x14ac:dyDescent="0.2">
      <c r="A187" s="167"/>
      <c r="B187" s="175" t="s">
        <v>466</v>
      </c>
      <c r="C187" s="166"/>
      <c r="D187" s="166"/>
      <c r="E187" s="166"/>
      <c r="F187" s="116"/>
      <c r="G187" s="116"/>
      <c r="H187" s="116"/>
      <c r="I187" s="116"/>
      <c r="J187" s="176"/>
      <c r="K187" s="116"/>
      <c r="L187" s="116"/>
      <c r="M187" s="116"/>
      <c r="N187" s="177"/>
      <c r="O187" s="63"/>
      <c r="P187" s="63"/>
      <c r="Q187" s="64"/>
      <c r="R187" s="64"/>
      <c r="S187" s="64"/>
    </row>
    <row r="188" spans="1:22" s="59" customFormat="1" ht="15.95" customHeight="1" x14ac:dyDescent="0.2">
      <c r="A188" s="167" t="s">
        <v>674</v>
      </c>
      <c r="B188" s="178" t="s">
        <v>467</v>
      </c>
      <c r="C188" s="166"/>
      <c r="D188" s="166"/>
      <c r="E188" s="166"/>
      <c r="F188" s="116" t="s">
        <v>310</v>
      </c>
      <c r="G188" s="116" t="s">
        <v>341</v>
      </c>
      <c r="H188" s="116" t="s">
        <v>101</v>
      </c>
      <c r="I188" s="116"/>
      <c r="J188" s="176"/>
      <c r="K188" s="116"/>
      <c r="L188" s="116"/>
      <c r="M188" s="116"/>
      <c r="N188" s="177"/>
      <c r="O188" s="247">
        <v>0</v>
      </c>
      <c r="P188" s="63">
        <f t="shared" ref="P188:P197" si="17">O188*A188</f>
        <v>0</v>
      </c>
      <c r="Q188" s="248">
        <v>0</v>
      </c>
      <c r="R188" s="64">
        <f t="shared" ref="R188:R197" si="18">Q188*A188</f>
        <v>0</v>
      </c>
      <c r="S188" s="64">
        <f t="shared" ref="S188:S197" si="19">R188+P188</f>
        <v>0</v>
      </c>
    </row>
    <row r="189" spans="1:22" s="59" customFormat="1" ht="15.95" customHeight="1" x14ac:dyDescent="0.2">
      <c r="A189" s="167" t="s">
        <v>674</v>
      </c>
      <c r="B189" s="178" t="s">
        <v>468</v>
      </c>
      <c r="C189" s="166"/>
      <c r="D189" s="166"/>
      <c r="E189" s="166"/>
      <c r="F189" s="116" t="s">
        <v>310</v>
      </c>
      <c r="G189" s="116" t="s">
        <v>341</v>
      </c>
      <c r="H189" s="116" t="s">
        <v>346</v>
      </c>
      <c r="I189" s="116"/>
      <c r="J189" s="176"/>
      <c r="K189" s="116"/>
      <c r="L189" s="116"/>
      <c r="M189" s="116"/>
      <c r="N189" s="177"/>
      <c r="O189" s="247">
        <v>0</v>
      </c>
      <c r="P189" s="63">
        <f t="shared" si="17"/>
        <v>0</v>
      </c>
      <c r="Q189" s="248">
        <v>0</v>
      </c>
      <c r="R189" s="64">
        <f t="shared" si="18"/>
        <v>0</v>
      </c>
      <c r="S189" s="64">
        <f t="shared" si="19"/>
        <v>0</v>
      </c>
    </row>
    <row r="190" spans="1:22" s="59" customFormat="1" ht="15.95" customHeight="1" x14ac:dyDescent="0.2">
      <c r="A190" s="167" t="s">
        <v>134</v>
      </c>
      <c r="B190" s="178" t="s">
        <v>469</v>
      </c>
      <c r="C190" s="166"/>
      <c r="D190" s="166"/>
      <c r="E190" s="166"/>
      <c r="F190" s="116" t="s">
        <v>310</v>
      </c>
      <c r="G190" s="116" t="s">
        <v>341</v>
      </c>
      <c r="H190" s="116" t="s">
        <v>331</v>
      </c>
      <c r="I190" s="116"/>
      <c r="J190" s="176"/>
      <c r="K190" s="116"/>
      <c r="L190" s="116"/>
      <c r="M190" s="116"/>
      <c r="N190" s="177"/>
      <c r="O190" s="247">
        <v>0</v>
      </c>
      <c r="P190" s="63">
        <f t="shared" si="17"/>
        <v>0</v>
      </c>
      <c r="Q190" s="248">
        <v>0</v>
      </c>
      <c r="R190" s="64">
        <f t="shared" si="18"/>
        <v>0</v>
      </c>
      <c r="S190" s="64">
        <f t="shared" si="19"/>
        <v>0</v>
      </c>
    </row>
    <row r="191" spans="1:22" s="59" customFormat="1" ht="15.95" customHeight="1" x14ac:dyDescent="0.2">
      <c r="A191" s="167" t="s">
        <v>34</v>
      </c>
      <c r="B191" s="178" t="s">
        <v>470</v>
      </c>
      <c r="C191" s="166"/>
      <c r="D191" s="166"/>
      <c r="E191" s="166"/>
      <c r="F191" s="116" t="s">
        <v>310</v>
      </c>
      <c r="G191" s="116" t="s">
        <v>341</v>
      </c>
      <c r="H191" s="116" t="s">
        <v>333</v>
      </c>
      <c r="I191" s="116"/>
      <c r="J191" s="176"/>
      <c r="K191" s="116"/>
      <c r="L191" s="116"/>
      <c r="M191" s="116"/>
      <c r="N191" s="177"/>
      <c r="O191" s="247">
        <v>0</v>
      </c>
      <c r="P191" s="63">
        <f t="shared" si="17"/>
        <v>0</v>
      </c>
      <c r="Q191" s="248">
        <v>0</v>
      </c>
      <c r="R191" s="64">
        <f t="shared" si="18"/>
        <v>0</v>
      </c>
      <c r="S191" s="64">
        <f t="shared" si="19"/>
        <v>0</v>
      </c>
    </row>
    <row r="192" spans="1:22" s="59" customFormat="1" ht="15.95" customHeight="1" x14ac:dyDescent="0.2">
      <c r="A192" s="167" t="s">
        <v>34</v>
      </c>
      <c r="B192" s="178" t="s">
        <v>471</v>
      </c>
      <c r="C192" s="166"/>
      <c r="D192" s="166"/>
      <c r="E192" s="166"/>
      <c r="F192" s="116" t="s">
        <v>310</v>
      </c>
      <c r="G192" s="116" t="s">
        <v>341</v>
      </c>
      <c r="H192" s="116" t="s">
        <v>100</v>
      </c>
      <c r="I192" s="116"/>
      <c r="J192" s="176"/>
      <c r="K192" s="116"/>
      <c r="L192" s="116"/>
      <c r="M192" s="116"/>
      <c r="N192" s="177"/>
      <c r="O192" s="247">
        <v>0</v>
      </c>
      <c r="P192" s="63">
        <f t="shared" si="17"/>
        <v>0</v>
      </c>
      <c r="Q192" s="248">
        <v>0</v>
      </c>
      <c r="R192" s="64">
        <f t="shared" si="18"/>
        <v>0</v>
      </c>
      <c r="S192" s="64">
        <f t="shared" si="19"/>
        <v>0</v>
      </c>
    </row>
    <row r="193" spans="1:19" s="59" customFormat="1" ht="15.95" customHeight="1" x14ac:dyDescent="0.2">
      <c r="A193" s="167" t="s">
        <v>134</v>
      </c>
      <c r="B193" s="178" t="s">
        <v>472</v>
      </c>
      <c r="C193" s="166"/>
      <c r="D193" s="166"/>
      <c r="E193" s="166"/>
      <c r="F193" s="116" t="s">
        <v>310</v>
      </c>
      <c r="G193" s="116" t="s">
        <v>341</v>
      </c>
      <c r="H193" s="116" t="s">
        <v>100</v>
      </c>
      <c r="I193" s="116"/>
      <c r="J193" s="176"/>
      <c r="K193" s="116"/>
      <c r="L193" s="116"/>
      <c r="M193" s="116"/>
      <c r="N193" s="177"/>
      <c r="O193" s="247">
        <v>0</v>
      </c>
      <c r="P193" s="63">
        <f t="shared" si="17"/>
        <v>0</v>
      </c>
      <c r="Q193" s="248">
        <v>0</v>
      </c>
      <c r="R193" s="64">
        <f t="shared" si="18"/>
        <v>0</v>
      </c>
      <c r="S193" s="64">
        <f t="shared" si="19"/>
        <v>0</v>
      </c>
    </row>
    <row r="194" spans="1:19" s="59" customFormat="1" ht="15.95" customHeight="1" x14ac:dyDescent="0.2">
      <c r="A194" s="167"/>
      <c r="B194" s="179"/>
      <c r="C194" s="166"/>
      <c r="D194" s="166"/>
      <c r="E194" s="166"/>
      <c r="F194" s="116"/>
      <c r="G194" s="116"/>
      <c r="H194" s="116"/>
      <c r="I194" s="116"/>
      <c r="J194" s="176"/>
      <c r="K194" s="116"/>
      <c r="L194" s="116"/>
      <c r="M194" s="116"/>
      <c r="N194" s="177"/>
      <c r="O194" s="63"/>
      <c r="P194" s="63"/>
      <c r="Q194" s="64"/>
      <c r="R194" s="64"/>
      <c r="S194" s="64"/>
    </row>
    <row r="195" spans="1:19" s="59" customFormat="1" ht="15.95" customHeight="1" x14ac:dyDescent="0.2">
      <c r="A195" s="167"/>
      <c r="B195" s="175" t="s">
        <v>473</v>
      </c>
      <c r="C195" s="166"/>
      <c r="D195" s="166"/>
      <c r="E195" s="166"/>
      <c r="F195" s="116"/>
      <c r="G195" s="116"/>
      <c r="H195" s="116"/>
      <c r="I195" s="116"/>
      <c r="J195" s="176"/>
      <c r="K195" s="116"/>
      <c r="L195" s="116"/>
      <c r="M195" s="116"/>
      <c r="N195" s="177"/>
      <c r="O195" s="63"/>
      <c r="P195" s="63"/>
      <c r="Q195" s="64"/>
      <c r="R195" s="64"/>
      <c r="S195" s="64"/>
    </row>
    <row r="196" spans="1:19" s="59" customFormat="1" ht="15.95" customHeight="1" x14ac:dyDescent="0.2">
      <c r="A196" s="167" t="s">
        <v>134</v>
      </c>
      <c r="B196" s="179" t="s">
        <v>474</v>
      </c>
      <c r="C196" s="166"/>
      <c r="D196" s="166"/>
      <c r="E196" s="166"/>
      <c r="F196" s="116"/>
      <c r="G196" s="116"/>
      <c r="H196" s="116"/>
      <c r="I196" s="116"/>
      <c r="J196" s="176"/>
      <c r="K196" s="116"/>
      <c r="L196" s="116"/>
      <c r="M196" s="116"/>
      <c r="N196" s="177"/>
      <c r="O196" s="247">
        <v>0</v>
      </c>
      <c r="P196" s="63">
        <f t="shared" si="17"/>
        <v>0</v>
      </c>
      <c r="Q196" s="248">
        <v>0</v>
      </c>
      <c r="R196" s="64">
        <f t="shared" si="18"/>
        <v>0</v>
      </c>
      <c r="S196" s="64">
        <f t="shared" si="19"/>
        <v>0</v>
      </c>
    </row>
    <row r="197" spans="1:19" s="59" customFormat="1" ht="15.95" customHeight="1" x14ac:dyDescent="0.2">
      <c r="A197" s="173" t="s">
        <v>34</v>
      </c>
      <c r="B197" s="179" t="s">
        <v>652</v>
      </c>
      <c r="C197" s="120"/>
      <c r="D197" s="120"/>
      <c r="E197" s="120"/>
      <c r="F197" s="121"/>
      <c r="G197" s="121"/>
      <c r="H197" s="121"/>
      <c r="I197" s="121"/>
      <c r="J197" s="174"/>
      <c r="K197" s="121"/>
      <c r="L197" s="121"/>
      <c r="M197" s="121"/>
      <c r="N197" s="122"/>
      <c r="O197" s="247">
        <v>0</v>
      </c>
      <c r="P197" s="63">
        <f t="shared" si="17"/>
        <v>0</v>
      </c>
      <c r="Q197" s="248">
        <v>0</v>
      </c>
      <c r="R197" s="64">
        <f t="shared" si="18"/>
        <v>0</v>
      </c>
      <c r="S197" s="64">
        <f t="shared" si="19"/>
        <v>0</v>
      </c>
    </row>
    <row r="198" spans="1:19" s="59" customFormat="1" ht="15.95" customHeight="1" x14ac:dyDescent="0.2">
      <c r="A198" s="173"/>
      <c r="B198" s="180"/>
      <c r="C198" s="120"/>
      <c r="D198" s="120"/>
      <c r="E198" s="120"/>
      <c r="F198" s="121"/>
      <c r="G198" s="121"/>
      <c r="H198" s="121"/>
      <c r="I198" s="121"/>
      <c r="J198" s="181"/>
      <c r="K198" s="121"/>
      <c r="L198" s="121"/>
      <c r="M198" s="121"/>
      <c r="N198" s="122"/>
      <c r="O198" s="63"/>
      <c r="P198" s="63"/>
      <c r="Q198" s="64"/>
      <c r="R198" s="64"/>
      <c r="S198" s="64"/>
    </row>
    <row r="199" spans="1:19" s="119" customFormat="1" ht="15.95" customHeight="1" x14ac:dyDescent="0.2">
      <c r="A199" s="110"/>
      <c r="B199" s="118" t="s">
        <v>102</v>
      </c>
      <c r="C199" s="112"/>
      <c r="D199" s="112"/>
      <c r="E199" s="113"/>
      <c r="F199" s="114"/>
      <c r="G199" s="114"/>
      <c r="H199" s="114"/>
      <c r="I199" s="115"/>
      <c r="J199" s="115"/>
      <c r="K199" s="116"/>
      <c r="L199" s="116"/>
      <c r="M199" s="115"/>
      <c r="N199" s="117"/>
      <c r="O199" s="63"/>
      <c r="P199" s="63"/>
      <c r="Q199" s="64"/>
      <c r="R199" s="64"/>
      <c r="S199" s="64"/>
    </row>
    <row r="200" spans="1:19" s="59" customFormat="1" ht="15.95" customHeight="1" x14ac:dyDescent="0.2">
      <c r="A200" s="60" t="s">
        <v>34</v>
      </c>
      <c r="B200" s="56" t="s">
        <v>78</v>
      </c>
      <c r="C200" s="57"/>
      <c r="D200" s="57"/>
      <c r="E200" s="57"/>
      <c r="F200" s="55"/>
      <c r="G200" s="55"/>
      <c r="H200" s="55"/>
      <c r="I200" s="55"/>
      <c r="J200" s="55"/>
      <c r="K200" s="55"/>
      <c r="L200" s="55"/>
      <c r="M200" s="55"/>
      <c r="N200" s="58"/>
      <c r="O200" s="247">
        <v>0</v>
      </c>
      <c r="P200" s="63">
        <f t="shared" ref="P200:P204" si="20">O200*A200</f>
        <v>0</v>
      </c>
      <c r="Q200" s="248">
        <v>0</v>
      </c>
      <c r="R200" s="64">
        <f t="shared" ref="R200:R203" si="21">Q200*A200</f>
        <v>0</v>
      </c>
      <c r="S200" s="64">
        <f t="shared" ref="S200:S204" si="22">R200+P200</f>
        <v>0</v>
      </c>
    </row>
    <row r="201" spans="1:19" s="59" customFormat="1" ht="15.95" customHeight="1" x14ac:dyDescent="0.2">
      <c r="A201" s="60" t="s">
        <v>34</v>
      </c>
      <c r="B201" s="56" t="s">
        <v>79</v>
      </c>
      <c r="C201" s="57"/>
      <c r="D201" s="57"/>
      <c r="E201" s="57"/>
      <c r="F201" s="55"/>
      <c r="G201" s="55"/>
      <c r="H201" s="55"/>
      <c r="I201" s="55"/>
      <c r="J201" s="55"/>
      <c r="K201" s="55"/>
      <c r="L201" s="55"/>
      <c r="M201" s="55"/>
      <c r="N201" s="58"/>
      <c r="O201" s="247">
        <v>0</v>
      </c>
      <c r="P201" s="63">
        <f t="shared" si="20"/>
        <v>0</v>
      </c>
      <c r="Q201" s="248">
        <v>0</v>
      </c>
      <c r="R201" s="64">
        <f t="shared" si="21"/>
        <v>0</v>
      </c>
      <c r="S201" s="64">
        <f t="shared" si="22"/>
        <v>0</v>
      </c>
    </row>
    <row r="202" spans="1:19" s="59" customFormat="1" ht="15.95" customHeight="1" x14ac:dyDescent="0.2">
      <c r="A202" s="60" t="s">
        <v>34</v>
      </c>
      <c r="B202" s="56" t="s">
        <v>80</v>
      </c>
      <c r="C202" s="57"/>
      <c r="D202" s="57"/>
      <c r="E202" s="57"/>
      <c r="F202" s="55"/>
      <c r="G202" s="55"/>
      <c r="H202" s="55"/>
      <c r="I202" s="55"/>
      <c r="J202" s="55"/>
      <c r="K202" s="55"/>
      <c r="L202" s="55"/>
      <c r="M202" s="55"/>
      <c r="N202" s="58"/>
      <c r="O202" s="247">
        <v>0</v>
      </c>
      <c r="P202" s="63">
        <f t="shared" si="20"/>
        <v>0</v>
      </c>
      <c r="Q202" s="248">
        <v>0</v>
      </c>
      <c r="R202" s="64">
        <f t="shared" si="21"/>
        <v>0</v>
      </c>
      <c r="S202" s="64">
        <f t="shared" si="22"/>
        <v>0</v>
      </c>
    </row>
    <row r="203" spans="1:19" s="59" customFormat="1" ht="15.95" customHeight="1" x14ac:dyDescent="0.2">
      <c r="A203" s="60" t="s">
        <v>34</v>
      </c>
      <c r="B203" s="56" t="s">
        <v>81</v>
      </c>
      <c r="C203" s="57"/>
      <c r="D203" s="57"/>
      <c r="E203" s="57"/>
      <c r="F203" s="55"/>
      <c r="G203" s="55"/>
      <c r="H203" s="55"/>
      <c r="I203" s="55"/>
      <c r="J203" s="55"/>
      <c r="K203" s="55"/>
      <c r="L203" s="55"/>
      <c r="M203" s="55"/>
      <c r="N203" s="58"/>
      <c r="O203" s="247">
        <v>0</v>
      </c>
      <c r="P203" s="63">
        <f t="shared" si="20"/>
        <v>0</v>
      </c>
      <c r="Q203" s="248">
        <v>0</v>
      </c>
      <c r="R203" s="64">
        <f t="shared" si="21"/>
        <v>0</v>
      </c>
      <c r="S203" s="64">
        <f t="shared" si="22"/>
        <v>0</v>
      </c>
    </row>
    <row r="204" spans="1:19" s="59" customFormat="1" ht="15.95" customHeight="1" x14ac:dyDescent="0.2">
      <c r="A204" s="60" t="s">
        <v>34</v>
      </c>
      <c r="B204" s="56" t="s">
        <v>104</v>
      </c>
      <c r="C204" s="57"/>
      <c r="D204" s="57"/>
      <c r="E204" s="57"/>
      <c r="F204" s="55"/>
      <c r="G204" s="55"/>
      <c r="H204" s="55"/>
      <c r="I204" s="55"/>
      <c r="J204" s="55"/>
      <c r="K204" s="55"/>
      <c r="L204" s="55"/>
      <c r="M204" s="55"/>
      <c r="N204" s="58"/>
      <c r="O204" s="247">
        <v>0</v>
      </c>
      <c r="P204" s="63">
        <f t="shared" si="20"/>
        <v>0</v>
      </c>
      <c r="Q204" s="248">
        <v>0</v>
      </c>
      <c r="R204" s="64">
        <v>0</v>
      </c>
      <c r="S204" s="64">
        <f t="shared" si="22"/>
        <v>0</v>
      </c>
    </row>
    <row r="205" spans="1:19" s="119" customFormat="1" ht="15.95" customHeight="1" x14ac:dyDescent="0.2">
      <c r="A205" s="110"/>
      <c r="B205" s="118" t="s">
        <v>103</v>
      </c>
      <c r="C205" s="112"/>
      <c r="D205" s="112"/>
      <c r="E205" s="113"/>
      <c r="F205" s="114"/>
      <c r="G205" s="114"/>
      <c r="H205" s="114"/>
      <c r="I205" s="115"/>
      <c r="J205" s="115"/>
      <c r="K205" s="116"/>
      <c r="L205" s="116"/>
      <c r="M205" s="115"/>
      <c r="N205" s="117"/>
      <c r="O205" s="63"/>
      <c r="P205" s="63"/>
      <c r="Q205" s="64"/>
      <c r="R205" s="64"/>
      <c r="S205" s="64"/>
    </row>
    <row r="206" spans="1:19" s="119" customFormat="1" ht="15.95" customHeight="1" x14ac:dyDescent="0.2">
      <c r="A206" s="110">
        <v>1</v>
      </c>
      <c r="B206" s="111" t="s">
        <v>654</v>
      </c>
      <c r="C206" s="112"/>
      <c r="D206" s="112"/>
      <c r="E206" s="113"/>
      <c r="F206" s="114"/>
      <c r="G206" s="114"/>
      <c r="H206" s="114"/>
      <c r="I206" s="115"/>
      <c r="J206" s="115"/>
      <c r="K206" s="116"/>
      <c r="L206" s="116"/>
      <c r="M206" s="115"/>
      <c r="N206" s="117"/>
      <c r="O206" s="247">
        <v>0</v>
      </c>
      <c r="P206" s="63">
        <f t="shared" ref="P206" si="23">O206*A206</f>
        <v>0</v>
      </c>
      <c r="Q206" s="248">
        <v>0</v>
      </c>
      <c r="R206" s="64">
        <f t="shared" ref="R206" si="24">Q206*A206</f>
        <v>0</v>
      </c>
      <c r="S206" s="64">
        <f t="shared" ref="S206" si="25">R206+P206</f>
        <v>0</v>
      </c>
    </row>
    <row r="207" spans="1:19" s="59" customFormat="1" ht="15.95" customHeight="1" x14ac:dyDescent="0.2">
      <c r="A207" s="173"/>
      <c r="B207" s="180"/>
      <c r="C207" s="120"/>
      <c r="D207" s="120"/>
      <c r="E207" s="120"/>
      <c r="F207" s="121"/>
      <c r="G207" s="121"/>
      <c r="H207" s="121"/>
      <c r="I207" s="121"/>
      <c r="J207" s="174"/>
      <c r="K207" s="121"/>
      <c r="L207" s="121"/>
      <c r="M207" s="121"/>
      <c r="N207" s="122"/>
      <c r="O207" s="78">
        <f>SUM(O9:O206)</f>
        <v>0</v>
      </c>
      <c r="P207" s="78">
        <f>SUM(P9:P206)</f>
        <v>0</v>
      </c>
      <c r="Q207" s="78">
        <f>SUM(Q9:Q206)</f>
        <v>0</v>
      </c>
      <c r="R207" s="78">
        <f>SUM(R9:R206)</f>
        <v>0</v>
      </c>
      <c r="S207" s="79">
        <f>SUM(S9:S206)</f>
        <v>0</v>
      </c>
    </row>
    <row r="208" spans="1:19" s="59" customFormat="1" ht="15.95" customHeight="1" x14ac:dyDescent="0.2">
      <c r="A208" s="173"/>
      <c r="B208" s="180"/>
      <c r="C208" s="120"/>
      <c r="D208" s="120"/>
      <c r="E208" s="120"/>
      <c r="F208" s="121"/>
      <c r="G208" s="121"/>
      <c r="H208" s="121"/>
      <c r="I208" s="121"/>
      <c r="J208" s="174"/>
      <c r="K208" s="121"/>
      <c r="L208" s="121"/>
      <c r="M208" s="121"/>
      <c r="N208" s="122"/>
      <c r="O208" s="63"/>
      <c r="P208" s="63"/>
      <c r="Q208" s="64"/>
      <c r="R208" s="64"/>
      <c r="S208" s="64"/>
    </row>
    <row r="209" spans="1:19" s="59" customFormat="1" ht="15.95" customHeight="1" x14ac:dyDescent="0.2">
      <c r="A209" s="173"/>
      <c r="B209" s="180"/>
      <c r="C209" s="120"/>
      <c r="D209" s="120"/>
      <c r="E209" s="120"/>
      <c r="F209" s="121"/>
      <c r="G209" s="121"/>
      <c r="H209" s="121"/>
      <c r="I209" s="121"/>
      <c r="J209" s="174"/>
      <c r="K209" s="121"/>
      <c r="L209" s="121"/>
      <c r="M209" s="121"/>
      <c r="N209" s="122"/>
      <c r="O209" s="63"/>
      <c r="P209" s="63"/>
      <c r="Q209" s="64"/>
      <c r="R209" s="64"/>
      <c r="S209" s="64"/>
    </row>
    <row r="210" spans="1:19" s="59" customFormat="1" ht="15.95" customHeight="1" x14ac:dyDescent="0.2">
      <c r="A210" s="173"/>
      <c r="B210" s="180"/>
      <c r="C210" s="120"/>
      <c r="D210" s="120"/>
      <c r="E210" s="120"/>
      <c r="F210" s="121"/>
      <c r="G210" s="121"/>
      <c r="H210" s="121"/>
      <c r="I210" s="121"/>
      <c r="J210" s="174"/>
      <c r="K210" s="121"/>
      <c r="L210" s="121"/>
      <c r="M210" s="121"/>
      <c r="N210" s="122"/>
      <c r="O210" s="63"/>
      <c r="P210" s="63"/>
      <c r="Q210" s="64"/>
      <c r="R210" s="64"/>
      <c r="S210" s="64"/>
    </row>
    <row r="211" spans="1:19" s="59" customFormat="1" ht="15.95" customHeight="1" x14ac:dyDescent="0.2">
      <c r="A211" s="172"/>
      <c r="B211" s="178" t="s">
        <v>70</v>
      </c>
      <c r="C211" s="120"/>
      <c r="D211" s="120"/>
      <c r="E211" s="171"/>
      <c r="F211" s="121"/>
      <c r="G211" s="121"/>
      <c r="H211" s="121"/>
      <c r="I211" s="121"/>
      <c r="J211" s="121"/>
      <c r="K211" s="121"/>
      <c r="L211" s="121"/>
      <c r="M211" s="121"/>
      <c r="N211" s="122"/>
      <c r="O211" s="63"/>
      <c r="P211" s="63"/>
      <c r="Q211" s="64"/>
      <c r="R211" s="64"/>
      <c r="S211" s="64"/>
    </row>
    <row r="212" spans="1:19" s="59" customFormat="1" ht="15.95" customHeight="1" x14ac:dyDescent="0.2">
      <c r="A212" s="172"/>
      <c r="B212" s="119"/>
      <c r="C212" s="120"/>
      <c r="D212" s="120"/>
      <c r="E212" s="171"/>
      <c r="F212" s="121"/>
      <c r="G212" s="121"/>
      <c r="H212" s="121"/>
      <c r="I212" s="121"/>
      <c r="J212" s="121"/>
      <c r="K212" s="121"/>
      <c r="L212" s="121"/>
      <c r="M212" s="121"/>
      <c r="N212" s="122"/>
      <c r="O212" s="63"/>
      <c r="P212" s="63"/>
      <c r="Q212" s="64"/>
      <c r="R212" s="64"/>
      <c r="S212" s="64"/>
    </row>
    <row r="213" spans="1:19" s="59" customFormat="1" ht="15.95" customHeight="1" x14ac:dyDescent="0.2">
      <c r="A213" s="172"/>
      <c r="B213" s="178" t="s">
        <v>475</v>
      </c>
      <c r="C213" s="120"/>
      <c r="D213" s="120"/>
      <c r="E213" s="171"/>
      <c r="F213" s="121"/>
      <c r="G213" s="121"/>
      <c r="H213" s="121"/>
      <c r="I213" s="121"/>
      <c r="J213" s="121"/>
      <c r="K213" s="121"/>
      <c r="L213" s="121"/>
      <c r="M213" s="121"/>
      <c r="N213" s="122"/>
      <c r="O213" s="63"/>
      <c r="P213" s="63"/>
      <c r="Q213" s="64"/>
      <c r="R213" s="64"/>
      <c r="S213" s="64"/>
    </row>
    <row r="214" spans="1:19" s="59" customFormat="1" ht="15.95" customHeight="1" x14ac:dyDescent="0.2">
      <c r="A214" s="172"/>
      <c r="B214" s="178" t="s">
        <v>476</v>
      </c>
      <c r="C214" s="120"/>
      <c r="D214" s="120"/>
      <c r="E214" s="171"/>
      <c r="F214" s="121"/>
      <c r="G214" s="121"/>
      <c r="H214" s="121"/>
      <c r="I214" s="121"/>
      <c r="J214" s="121"/>
      <c r="K214" s="121"/>
      <c r="L214" s="121"/>
      <c r="M214" s="121"/>
      <c r="N214" s="122"/>
      <c r="O214" s="63"/>
      <c r="P214" s="63"/>
      <c r="Q214" s="64"/>
      <c r="R214" s="64"/>
      <c r="S214" s="64"/>
    </row>
    <row r="215" spans="1:19" s="59" customFormat="1" ht="15.95" customHeight="1" x14ac:dyDescent="0.2">
      <c r="A215" s="172"/>
      <c r="B215" s="178" t="s">
        <v>477</v>
      </c>
      <c r="C215" s="120"/>
      <c r="D215" s="120"/>
      <c r="E215" s="171"/>
      <c r="F215" s="121"/>
      <c r="G215" s="121"/>
      <c r="H215" s="121"/>
      <c r="I215" s="121"/>
      <c r="J215" s="121"/>
      <c r="K215" s="121"/>
      <c r="L215" s="121"/>
      <c r="M215" s="121"/>
      <c r="N215" s="122"/>
      <c r="O215" s="63"/>
      <c r="P215" s="63"/>
      <c r="Q215" s="64"/>
      <c r="R215" s="64"/>
      <c r="S215" s="64"/>
    </row>
    <row r="216" spans="1:19" s="59" customFormat="1" ht="15.95" customHeight="1" x14ac:dyDescent="0.2">
      <c r="A216" s="172"/>
      <c r="B216" s="178" t="s">
        <v>478</v>
      </c>
      <c r="C216" s="120"/>
      <c r="D216" s="120"/>
      <c r="E216" s="171"/>
      <c r="F216" s="121"/>
      <c r="G216" s="121"/>
      <c r="H216" s="121"/>
      <c r="I216" s="121"/>
      <c r="J216" s="121"/>
      <c r="K216" s="121"/>
      <c r="L216" s="121"/>
      <c r="M216" s="121"/>
      <c r="N216" s="122"/>
      <c r="O216" s="63"/>
      <c r="P216" s="63"/>
      <c r="Q216" s="64"/>
      <c r="R216" s="64"/>
      <c r="S216" s="64"/>
    </row>
    <row r="217" spans="1:19" s="59" customFormat="1" ht="15.95" customHeight="1" x14ac:dyDescent="0.2">
      <c r="A217" s="172"/>
      <c r="B217" s="178" t="s">
        <v>479</v>
      </c>
      <c r="C217" s="120"/>
      <c r="D217" s="120"/>
      <c r="E217" s="171"/>
      <c r="F217" s="121"/>
      <c r="G217" s="121"/>
      <c r="H217" s="121"/>
      <c r="I217" s="121"/>
      <c r="J217" s="121"/>
      <c r="K217" s="121"/>
      <c r="L217" s="121"/>
      <c r="M217" s="121"/>
      <c r="N217" s="122"/>
      <c r="O217" s="63"/>
      <c r="P217" s="63"/>
      <c r="Q217" s="64"/>
      <c r="R217" s="64"/>
      <c r="S217" s="64"/>
    </row>
    <row r="218" spans="1:19" s="59" customFormat="1" ht="15.95" customHeight="1" x14ac:dyDescent="0.2">
      <c r="A218" s="172"/>
      <c r="B218" s="178" t="s">
        <v>480</v>
      </c>
      <c r="C218" s="120"/>
      <c r="D218" s="120"/>
      <c r="E218" s="171"/>
      <c r="F218" s="121"/>
      <c r="G218" s="121"/>
      <c r="H218" s="121"/>
      <c r="I218" s="121"/>
      <c r="J218" s="121"/>
      <c r="K218" s="121"/>
      <c r="L218" s="121"/>
      <c r="M218" s="121"/>
      <c r="N218" s="122"/>
      <c r="O218" s="63"/>
      <c r="P218" s="63"/>
      <c r="Q218" s="64"/>
      <c r="R218" s="64"/>
      <c r="S218" s="64"/>
    </row>
    <row r="219" spans="1:19" s="59" customFormat="1" ht="15.95" customHeight="1" x14ac:dyDescent="0.2">
      <c r="A219" s="172"/>
      <c r="B219" s="178" t="s">
        <v>481</v>
      </c>
      <c r="C219" s="120"/>
      <c r="D219" s="120"/>
      <c r="E219" s="171"/>
      <c r="F219" s="121"/>
      <c r="G219" s="121"/>
      <c r="H219" s="121"/>
      <c r="I219" s="121"/>
      <c r="J219" s="121"/>
      <c r="K219" s="121"/>
      <c r="L219" s="121"/>
      <c r="M219" s="121"/>
      <c r="N219" s="122"/>
      <c r="O219" s="63"/>
      <c r="P219" s="63"/>
      <c r="Q219" s="64"/>
      <c r="R219" s="64"/>
      <c r="S219" s="64"/>
    </row>
    <row r="220" spans="1:19" s="59" customFormat="1" ht="15.95" customHeight="1" x14ac:dyDescent="0.2">
      <c r="A220" s="172"/>
      <c r="B220" s="178"/>
      <c r="C220" s="120"/>
      <c r="D220" s="120"/>
      <c r="E220" s="171"/>
      <c r="F220" s="121"/>
      <c r="G220" s="121"/>
      <c r="H220" s="121"/>
      <c r="I220" s="121"/>
      <c r="J220" s="121"/>
      <c r="K220" s="121"/>
      <c r="L220" s="121"/>
      <c r="M220" s="121"/>
      <c r="N220" s="122"/>
      <c r="O220" s="63"/>
      <c r="P220" s="63"/>
      <c r="Q220" s="64"/>
      <c r="R220" s="64"/>
      <c r="S220" s="64"/>
    </row>
    <row r="221" spans="1:19" s="59" customFormat="1" ht="15.95" customHeight="1" x14ac:dyDescent="0.2">
      <c r="A221" s="110"/>
      <c r="B221" s="111"/>
      <c r="C221" s="112"/>
      <c r="D221" s="112"/>
      <c r="E221" s="113"/>
      <c r="F221" s="114"/>
      <c r="G221" s="114"/>
      <c r="H221" s="114"/>
      <c r="I221" s="115"/>
      <c r="J221" s="115"/>
      <c r="K221" s="116"/>
      <c r="L221" s="116"/>
      <c r="M221" s="115"/>
      <c r="N221" s="117"/>
      <c r="O221" s="63"/>
      <c r="P221" s="63"/>
      <c r="Q221" s="64"/>
      <c r="R221" s="64"/>
      <c r="S221" s="64"/>
    </row>
    <row r="222" spans="1:19" s="59" customFormat="1" ht="15.95" customHeight="1" x14ac:dyDescent="0.2">
      <c r="A222" s="110"/>
      <c r="B222" s="111"/>
      <c r="C222" s="112"/>
      <c r="D222" s="112"/>
      <c r="E222" s="113"/>
      <c r="F222" s="114"/>
      <c r="G222" s="114"/>
      <c r="H222" s="114"/>
      <c r="I222" s="115"/>
      <c r="J222" s="115"/>
      <c r="K222" s="116"/>
      <c r="L222" s="116"/>
      <c r="M222" s="115"/>
      <c r="N222" s="117"/>
      <c r="O222" s="63"/>
      <c r="P222" s="63"/>
      <c r="Q222" s="64"/>
      <c r="R222" s="64"/>
      <c r="S222" s="64"/>
    </row>
    <row r="223" spans="1:19" s="59" customFormat="1" ht="15.95" customHeight="1" x14ac:dyDescent="0.2">
      <c r="A223" s="110"/>
      <c r="B223" s="111"/>
      <c r="C223" s="112"/>
      <c r="D223" s="112"/>
      <c r="E223" s="113"/>
      <c r="F223" s="114"/>
      <c r="G223" s="114"/>
      <c r="H223" s="114"/>
      <c r="I223" s="115"/>
      <c r="J223" s="115"/>
      <c r="K223" s="116"/>
      <c r="L223" s="116"/>
      <c r="M223" s="115"/>
      <c r="N223" s="117"/>
      <c r="O223" s="63"/>
      <c r="P223" s="63"/>
      <c r="Q223" s="64"/>
      <c r="R223" s="64"/>
      <c r="S223" s="64"/>
    </row>
    <row r="224" spans="1:19" s="59" customFormat="1" ht="15.95" customHeight="1" x14ac:dyDescent="0.2">
      <c r="A224" s="110"/>
      <c r="B224" s="111"/>
      <c r="C224" s="112"/>
      <c r="D224" s="112"/>
      <c r="E224" s="113"/>
      <c r="F224" s="114"/>
      <c r="G224" s="114"/>
      <c r="H224" s="114"/>
      <c r="I224" s="115"/>
      <c r="J224" s="115"/>
      <c r="K224" s="116"/>
      <c r="L224" s="116"/>
      <c r="M224" s="115"/>
      <c r="N224" s="117"/>
      <c r="O224" s="63"/>
      <c r="P224" s="63"/>
      <c r="Q224" s="64"/>
      <c r="R224" s="64"/>
      <c r="S224" s="64"/>
    </row>
    <row r="225" spans="1:19" s="59" customFormat="1" ht="15.95" customHeight="1" x14ac:dyDescent="0.2">
      <c r="A225" s="110"/>
      <c r="B225" s="111"/>
      <c r="C225" s="112"/>
      <c r="D225" s="112"/>
      <c r="E225" s="113"/>
      <c r="F225" s="114"/>
      <c r="G225" s="114"/>
      <c r="H225" s="114"/>
      <c r="I225" s="115"/>
      <c r="J225" s="115"/>
      <c r="K225" s="116"/>
      <c r="L225" s="116"/>
      <c r="M225" s="115"/>
      <c r="N225" s="117"/>
      <c r="O225" s="63"/>
      <c r="P225" s="63"/>
      <c r="Q225" s="64"/>
      <c r="R225" s="64"/>
      <c r="S225" s="64"/>
    </row>
    <row r="226" spans="1:19" s="59" customFormat="1" ht="15.95" customHeight="1" x14ac:dyDescent="0.2">
      <c r="A226" s="110"/>
      <c r="B226" s="111"/>
      <c r="C226" s="112"/>
      <c r="D226" s="112"/>
      <c r="E226" s="113"/>
      <c r="F226" s="114"/>
      <c r="G226" s="114"/>
      <c r="H226" s="114"/>
      <c r="I226" s="115"/>
      <c r="J226" s="115"/>
      <c r="K226" s="116"/>
      <c r="L226" s="116"/>
      <c r="M226" s="115"/>
      <c r="N226" s="117"/>
      <c r="O226" s="63"/>
      <c r="P226" s="63"/>
      <c r="Q226" s="64"/>
      <c r="R226" s="64"/>
      <c r="S226" s="64"/>
    </row>
    <row r="227" spans="1:19" s="59" customFormat="1" ht="15.95" customHeight="1" x14ac:dyDescent="0.2">
      <c r="A227" s="110"/>
      <c r="B227" s="111"/>
      <c r="C227" s="112"/>
      <c r="D227" s="112"/>
      <c r="E227" s="113"/>
      <c r="F227" s="114"/>
      <c r="G227" s="114"/>
      <c r="H227" s="114"/>
      <c r="I227" s="115"/>
      <c r="J227" s="115"/>
      <c r="K227" s="116"/>
      <c r="L227" s="116"/>
      <c r="M227" s="115"/>
      <c r="N227" s="117"/>
      <c r="O227" s="63"/>
      <c r="P227" s="63"/>
      <c r="Q227" s="64"/>
      <c r="R227" s="64"/>
      <c r="S227" s="64"/>
    </row>
    <row r="228" spans="1:19" s="59" customFormat="1" ht="15.95" customHeight="1" x14ac:dyDescent="0.2">
      <c r="A228" s="110"/>
      <c r="B228" s="111"/>
      <c r="C228" s="112"/>
      <c r="D228" s="112"/>
      <c r="E228" s="113"/>
      <c r="F228" s="114"/>
      <c r="G228" s="114"/>
      <c r="H228" s="114"/>
      <c r="I228" s="115"/>
      <c r="J228" s="115"/>
      <c r="K228" s="116"/>
      <c r="L228" s="116"/>
      <c r="M228" s="115"/>
      <c r="N228" s="117"/>
      <c r="O228" s="63"/>
      <c r="P228" s="63"/>
      <c r="Q228" s="64"/>
      <c r="R228" s="64"/>
      <c r="S228" s="64"/>
    </row>
    <row r="229" spans="1:19" s="59" customFormat="1" ht="15.95" customHeight="1" x14ac:dyDescent="0.2">
      <c r="A229" s="110"/>
      <c r="B229" s="111"/>
      <c r="C229" s="112"/>
      <c r="D229" s="112"/>
      <c r="E229" s="113"/>
      <c r="F229" s="114"/>
      <c r="G229" s="114"/>
      <c r="H229" s="114"/>
      <c r="I229" s="115"/>
      <c r="J229" s="115"/>
      <c r="K229" s="116"/>
      <c r="L229" s="116"/>
      <c r="M229" s="115"/>
      <c r="N229" s="117"/>
      <c r="O229" s="63"/>
      <c r="P229" s="63"/>
      <c r="Q229" s="64"/>
      <c r="R229" s="64"/>
      <c r="S229" s="64"/>
    </row>
    <row r="230" spans="1:19" s="59" customFormat="1" ht="15.95" customHeight="1" x14ac:dyDescent="0.2">
      <c r="A230" s="110"/>
      <c r="B230" s="111"/>
      <c r="C230" s="112"/>
      <c r="D230" s="112"/>
      <c r="E230" s="113"/>
      <c r="F230" s="114"/>
      <c r="G230" s="114"/>
      <c r="H230" s="114"/>
      <c r="I230" s="115"/>
      <c r="J230" s="115"/>
      <c r="K230" s="116"/>
      <c r="L230" s="116"/>
      <c r="M230" s="115"/>
      <c r="N230" s="117"/>
      <c r="O230" s="63"/>
      <c r="P230" s="63"/>
      <c r="Q230" s="64"/>
      <c r="R230" s="64"/>
      <c r="S230" s="64"/>
    </row>
    <row r="231" spans="1:19" s="59" customFormat="1" ht="15.95" customHeight="1" x14ac:dyDescent="0.2">
      <c r="A231" s="110"/>
      <c r="B231" s="111"/>
      <c r="C231" s="112"/>
      <c r="D231" s="112"/>
      <c r="E231" s="113"/>
      <c r="F231" s="114"/>
      <c r="G231" s="114"/>
      <c r="H231" s="114"/>
      <c r="I231" s="115"/>
      <c r="J231" s="115"/>
      <c r="K231" s="116"/>
      <c r="L231" s="116"/>
      <c r="M231" s="115"/>
      <c r="N231" s="117"/>
      <c r="O231" s="63"/>
      <c r="P231" s="63"/>
      <c r="Q231" s="64"/>
      <c r="R231" s="64"/>
      <c r="S231" s="64"/>
    </row>
    <row r="232" spans="1:19" s="59" customFormat="1" ht="15.95" customHeight="1" x14ac:dyDescent="0.2">
      <c r="A232" s="110"/>
      <c r="B232" s="111"/>
      <c r="C232" s="112"/>
      <c r="D232" s="112"/>
      <c r="E232" s="113"/>
      <c r="F232" s="114"/>
      <c r="G232" s="114"/>
      <c r="H232" s="114"/>
      <c r="I232" s="115"/>
      <c r="J232" s="115"/>
      <c r="K232" s="116"/>
      <c r="L232" s="116"/>
      <c r="M232" s="115"/>
      <c r="N232" s="117"/>
      <c r="O232" s="63"/>
      <c r="P232" s="63"/>
      <c r="Q232" s="64"/>
      <c r="R232" s="64"/>
      <c r="S232" s="64"/>
    </row>
    <row r="233" spans="1:19" s="59" customFormat="1" ht="15.95" customHeight="1" x14ac:dyDescent="0.2">
      <c r="A233" s="110"/>
      <c r="B233" s="111"/>
      <c r="C233" s="112"/>
      <c r="D233" s="112"/>
      <c r="E233" s="113"/>
      <c r="F233" s="114"/>
      <c r="G233" s="114"/>
      <c r="H233" s="114"/>
      <c r="I233" s="115"/>
      <c r="J233" s="115"/>
      <c r="K233" s="116"/>
      <c r="L233" s="116"/>
      <c r="M233" s="115"/>
      <c r="N233" s="117"/>
      <c r="O233" s="63"/>
      <c r="P233" s="63"/>
      <c r="Q233" s="64"/>
      <c r="R233" s="64"/>
      <c r="S233" s="64"/>
    </row>
    <row r="234" spans="1:19" s="59" customFormat="1" ht="15.95" customHeight="1" x14ac:dyDescent="0.2">
      <c r="A234" s="110"/>
      <c r="B234" s="111"/>
      <c r="C234" s="112"/>
      <c r="D234" s="112"/>
      <c r="E234" s="113"/>
      <c r="F234" s="114"/>
      <c r="G234" s="114"/>
      <c r="H234" s="114"/>
      <c r="I234" s="115"/>
      <c r="J234" s="115"/>
      <c r="K234" s="116"/>
      <c r="L234" s="116"/>
      <c r="M234" s="115"/>
      <c r="N234" s="117"/>
      <c r="O234" s="63"/>
      <c r="P234" s="63"/>
      <c r="Q234" s="64"/>
      <c r="R234" s="64"/>
      <c r="S234" s="64"/>
    </row>
    <row r="235" spans="1:19" s="59" customFormat="1" ht="15.95" customHeight="1" x14ac:dyDescent="0.2">
      <c r="A235" s="110"/>
      <c r="B235" s="111"/>
      <c r="C235" s="112"/>
      <c r="D235" s="112"/>
      <c r="E235" s="113"/>
      <c r="F235" s="114"/>
      <c r="G235" s="114"/>
      <c r="H235" s="114"/>
      <c r="I235" s="115"/>
      <c r="J235" s="115"/>
      <c r="K235" s="116"/>
      <c r="L235" s="116"/>
      <c r="M235" s="115"/>
      <c r="N235" s="117"/>
      <c r="O235" s="63"/>
      <c r="P235" s="63"/>
      <c r="Q235" s="64"/>
      <c r="R235" s="64"/>
      <c r="S235" s="64"/>
    </row>
    <row r="236" spans="1:19" s="59" customFormat="1" ht="15.95" customHeight="1" x14ac:dyDescent="0.2">
      <c r="A236" s="110"/>
      <c r="B236" s="111"/>
      <c r="C236" s="112"/>
      <c r="D236" s="112"/>
      <c r="E236" s="113"/>
      <c r="F236" s="114"/>
      <c r="G236" s="114"/>
      <c r="H236" s="114"/>
      <c r="I236" s="115"/>
      <c r="J236" s="115"/>
      <c r="K236" s="116"/>
      <c r="L236" s="116"/>
      <c r="M236" s="115"/>
      <c r="N236" s="117"/>
      <c r="O236" s="63"/>
      <c r="P236" s="63"/>
      <c r="Q236" s="64"/>
      <c r="R236" s="64"/>
      <c r="S236" s="64"/>
    </row>
    <row r="237" spans="1:19" s="59" customFormat="1" ht="15.95" customHeight="1" x14ac:dyDescent="0.2">
      <c r="A237" s="110"/>
      <c r="B237" s="111"/>
      <c r="C237" s="112"/>
      <c r="D237" s="112"/>
      <c r="E237" s="113"/>
      <c r="F237" s="114"/>
      <c r="G237" s="114"/>
      <c r="H237" s="114"/>
      <c r="I237" s="115"/>
      <c r="J237" s="115"/>
      <c r="K237" s="116"/>
      <c r="L237" s="116"/>
      <c r="M237" s="115"/>
      <c r="N237" s="117"/>
      <c r="O237" s="63"/>
      <c r="P237" s="63"/>
      <c r="Q237" s="64"/>
      <c r="R237" s="64"/>
      <c r="S237" s="64"/>
    </row>
    <row r="238" spans="1:19" s="59" customFormat="1" ht="15.95" customHeight="1" x14ac:dyDescent="0.2">
      <c r="A238" s="110"/>
      <c r="B238" s="111"/>
      <c r="C238" s="112"/>
      <c r="D238" s="112"/>
      <c r="E238" s="113"/>
      <c r="F238" s="114"/>
      <c r="G238" s="114"/>
      <c r="H238" s="114"/>
      <c r="I238" s="115"/>
      <c r="J238" s="115"/>
      <c r="K238" s="116"/>
      <c r="L238" s="116"/>
      <c r="M238" s="115"/>
      <c r="N238" s="117"/>
      <c r="O238" s="63"/>
      <c r="P238" s="63"/>
      <c r="Q238" s="64"/>
      <c r="R238" s="64"/>
      <c r="S238" s="64"/>
    </row>
    <row r="239" spans="1:19" s="59" customFormat="1" ht="15.95" customHeight="1" x14ac:dyDescent="0.2">
      <c r="A239" s="110"/>
      <c r="B239" s="111"/>
      <c r="C239" s="112"/>
      <c r="D239" s="112"/>
      <c r="E239" s="113"/>
      <c r="F239" s="114"/>
      <c r="G239" s="114"/>
      <c r="H239" s="114"/>
      <c r="I239" s="115"/>
      <c r="J239" s="115"/>
      <c r="K239" s="116"/>
      <c r="L239" s="116"/>
      <c r="M239" s="115"/>
      <c r="N239" s="117"/>
      <c r="O239" s="63"/>
      <c r="P239" s="63"/>
      <c r="Q239" s="64"/>
      <c r="R239" s="64"/>
      <c r="S239" s="64"/>
    </row>
    <row r="240" spans="1:19" s="59" customFormat="1" ht="15.95" customHeight="1" x14ac:dyDescent="0.2">
      <c r="A240" s="110"/>
      <c r="B240" s="111"/>
      <c r="C240" s="112"/>
      <c r="D240" s="112"/>
      <c r="E240" s="113"/>
      <c r="F240" s="114"/>
      <c r="G240" s="114"/>
      <c r="H240" s="114"/>
      <c r="I240" s="115"/>
      <c r="J240" s="115"/>
      <c r="K240" s="116"/>
      <c r="L240" s="116"/>
      <c r="M240" s="115"/>
      <c r="N240" s="117"/>
      <c r="O240" s="63"/>
      <c r="P240" s="63"/>
      <c r="Q240" s="64"/>
      <c r="R240" s="64"/>
      <c r="S240" s="64"/>
    </row>
    <row r="241" spans="1:19" s="59" customFormat="1" ht="15.95" customHeight="1" x14ac:dyDescent="0.2">
      <c r="A241" s="110"/>
      <c r="B241" s="111"/>
      <c r="C241" s="112"/>
      <c r="D241" s="112"/>
      <c r="E241" s="113"/>
      <c r="F241" s="114"/>
      <c r="G241" s="114"/>
      <c r="H241" s="114"/>
      <c r="I241" s="115"/>
      <c r="J241" s="115"/>
      <c r="K241" s="116"/>
      <c r="L241" s="116"/>
      <c r="M241" s="115"/>
      <c r="N241" s="117"/>
      <c r="O241" s="63"/>
      <c r="P241" s="63"/>
      <c r="Q241" s="64"/>
      <c r="R241" s="64"/>
      <c r="S241" s="64"/>
    </row>
    <row r="242" spans="1:19" s="59" customFormat="1" ht="15.95" customHeight="1" x14ac:dyDescent="0.2">
      <c r="A242" s="110"/>
      <c r="B242" s="111"/>
      <c r="C242" s="112"/>
      <c r="D242" s="112"/>
      <c r="E242" s="113"/>
      <c r="F242" s="114"/>
      <c r="G242" s="114"/>
      <c r="H242" s="114"/>
      <c r="I242" s="115"/>
      <c r="J242" s="115"/>
      <c r="K242" s="116"/>
      <c r="L242" s="116"/>
      <c r="M242" s="115"/>
      <c r="N242" s="117"/>
      <c r="O242" s="63"/>
      <c r="P242" s="63"/>
      <c r="Q242" s="64"/>
      <c r="R242" s="64"/>
      <c r="S242" s="64"/>
    </row>
  </sheetData>
  <sheetProtection sort="0" autoFilter="0"/>
  <protectedRanges>
    <protectedRange sqref="N1 I4:I5 F4:G5 D4:D5 N3" name="Zahlavi_1"/>
    <protectedRange sqref="B200" name="Radky_2_1_1_2"/>
    <protectedRange sqref="B203:B204" name="Radky_1_1_3_1"/>
    <protectedRange sqref="B169:B170 B178" name="Radky_1_1_1_1"/>
    <protectedRange sqref="B216 B211" name="Radky_1_1_1_1_2"/>
    <protectedRange sqref="B27:B30" name="Radky_1_1_1_3_1"/>
  </protectedRanges>
  <mergeCells count="13">
    <mergeCell ref="O1:S5"/>
    <mergeCell ref="M6:M7"/>
    <mergeCell ref="N6:N7"/>
    <mergeCell ref="A1:N5"/>
    <mergeCell ref="A6:A7"/>
    <mergeCell ref="B6:E7"/>
    <mergeCell ref="F6:F7"/>
    <mergeCell ref="G6:G7"/>
    <mergeCell ref="H6:H7"/>
    <mergeCell ref="I6:I7"/>
    <mergeCell ref="J6:J7"/>
    <mergeCell ref="K6:K7"/>
    <mergeCell ref="L6:L7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8" scale="87" fitToHeight="2" orientation="landscape" r:id="rId1"/>
  <headerFooter>
    <oddHeader>&amp;L&amp;10&amp;G&amp;C&amp;"Arial,Obyčejné"&amp;10Investor: &amp;"Arial,Tučné"NEMOCNICE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&amp;"Arial,Tučné"A&amp;C&amp;"Arial,Obyčejné"&amp;10Str. &amp;P / &amp;N&amp;R&amp;"Arial,Obyčejné"&amp;10Status:&amp;"Arial,Tučné" DPVZ (PRO VÝBĚR ZHOTOVITELE)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996"/>
  <sheetViews>
    <sheetView zoomScaleNormal="100" zoomScaleSheetLayoutView="100" workbookViewId="0">
      <selection activeCell="L9" sqref="L9"/>
    </sheetView>
  </sheetViews>
  <sheetFormatPr defaultRowHeight="15.75" x14ac:dyDescent="0.25"/>
  <cols>
    <col min="1" max="1" width="4.7109375" customWidth="1"/>
    <col min="2" max="2" width="11.5703125" customWidth="1"/>
    <col min="3" max="3" width="5.28515625" customWidth="1"/>
    <col min="4" max="4" width="26.42578125" style="226" customWidth="1"/>
    <col min="5" max="5" width="8.140625" customWidth="1"/>
    <col min="6" max="7" width="10.7109375" customWidth="1"/>
    <col min="8" max="8" width="9.42578125" customWidth="1"/>
    <col min="9" max="9" width="31.85546875" customWidth="1"/>
    <col min="10" max="10" width="9.140625" customWidth="1"/>
    <col min="11" max="11" width="21.42578125" customWidth="1"/>
    <col min="12" max="14" width="11.28515625" style="19" customWidth="1"/>
    <col min="15" max="255" width="9.140625" style="31"/>
    <col min="256" max="256" width="4.7109375" style="31" customWidth="1"/>
    <col min="257" max="257" width="22.7109375" style="31" customWidth="1"/>
    <col min="258" max="258" width="9.28515625" style="31" customWidth="1"/>
    <col min="259" max="259" width="11.5703125" style="31" customWidth="1"/>
    <col min="260" max="260" width="10" style="31" customWidth="1"/>
    <col min="261" max="261" width="11.42578125" style="31" customWidth="1"/>
    <col min="262" max="262" width="10.7109375" style="31" customWidth="1"/>
    <col min="263" max="263" width="9.42578125" style="31" customWidth="1"/>
    <col min="264" max="264" width="22.42578125" style="31" customWidth="1"/>
    <col min="265" max="265" width="8.140625" style="31" customWidth="1"/>
    <col min="266" max="266" width="8.85546875" style="31" customWidth="1"/>
    <col min="267" max="267" width="20.140625" style="31" customWidth="1"/>
    <col min="268" max="511" width="9.140625" style="31"/>
    <col min="512" max="512" width="4.7109375" style="31" customWidth="1"/>
    <col min="513" max="513" width="22.7109375" style="31" customWidth="1"/>
    <col min="514" max="514" width="9.28515625" style="31" customWidth="1"/>
    <col min="515" max="515" width="11.5703125" style="31" customWidth="1"/>
    <col min="516" max="516" width="10" style="31" customWidth="1"/>
    <col min="517" max="517" width="11.42578125" style="31" customWidth="1"/>
    <col min="518" max="518" width="10.7109375" style="31" customWidth="1"/>
    <col min="519" max="519" width="9.42578125" style="31" customWidth="1"/>
    <col min="520" max="520" width="22.42578125" style="31" customWidth="1"/>
    <col min="521" max="521" width="8.140625" style="31" customWidth="1"/>
    <col min="522" max="522" width="8.85546875" style="31" customWidth="1"/>
    <col min="523" max="523" width="20.140625" style="31" customWidth="1"/>
    <col min="524" max="767" width="9.140625" style="31"/>
    <col min="768" max="768" width="4.7109375" style="31" customWidth="1"/>
    <col min="769" max="769" width="22.7109375" style="31" customWidth="1"/>
    <col min="770" max="770" width="9.28515625" style="31" customWidth="1"/>
    <col min="771" max="771" width="11.5703125" style="31" customWidth="1"/>
    <col min="772" max="772" width="10" style="31" customWidth="1"/>
    <col min="773" max="773" width="11.42578125" style="31" customWidth="1"/>
    <col min="774" max="774" width="10.7109375" style="31" customWidth="1"/>
    <col min="775" max="775" width="9.42578125" style="31" customWidth="1"/>
    <col min="776" max="776" width="22.42578125" style="31" customWidth="1"/>
    <col min="777" max="777" width="8.140625" style="31" customWidth="1"/>
    <col min="778" max="778" width="8.85546875" style="31" customWidth="1"/>
    <col min="779" max="779" width="20.140625" style="31" customWidth="1"/>
    <col min="780" max="1023" width="9.140625" style="31"/>
    <col min="1024" max="1024" width="4.7109375" style="31" customWidth="1"/>
    <col min="1025" max="1025" width="22.7109375" style="31" customWidth="1"/>
    <col min="1026" max="1026" width="9.28515625" style="31" customWidth="1"/>
    <col min="1027" max="1027" width="11.5703125" style="31" customWidth="1"/>
    <col min="1028" max="1028" width="10" style="31" customWidth="1"/>
    <col min="1029" max="1029" width="11.42578125" style="31" customWidth="1"/>
    <col min="1030" max="1030" width="10.7109375" style="31" customWidth="1"/>
    <col min="1031" max="1031" width="9.42578125" style="31" customWidth="1"/>
    <col min="1032" max="1032" width="22.42578125" style="31" customWidth="1"/>
    <col min="1033" max="1033" width="8.140625" style="31" customWidth="1"/>
    <col min="1034" max="1034" width="8.85546875" style="31" customWidth="1"/>
    <col min="1035" max="1035" width="20.140625" style="31" customWidth="1"/>
    <col min="1036" max="1279" width="9.140625" style="31"/>
    <col min="1280" max="1280" width="4.7109375" style="31" customWidth="1"/>
    <col min="1281" max="1281" width="22.7109375" style="31" customWidth="1"/>
    <col min="1282" max="1282" width="9.28515625" style="31" customWidth="1"/>
    <col min="1283" max="1283" width="11.5703125" style="31" customWidth="1"/>
    <col min="1284" max="1284" width="10" style="31" customWidth="1"/>
    <col min="1285" max="1285" width="11.42578125" style="31" customWidth="1"/>
    <col min="1286" max="1286" width="10.7109375" style="31" customWidth="1"/>
    <col min="1287" max="1287" width="9.42578125" style="31" customWidth="1"/>
    <col min="1288" max="1288" width="22.42578125" style="31" customWidth="1"/>
    <col min="1289" max="1289" width="8.140625" style="31" customWidth="1"/>
    <col min="1290" max="1290" width="8.85546875" style="31" customWidth="1"/>
    <col min="1291" max="1291" width="20.140625" style="31" customWidth="1"/>
    <col min="1292" max="1535" width="9.140625" style="31"/>
    <col min="1536" max="1536" width="4.7109375" style="31" customWidth="1"/>
    <col min="1537" max="1537" width="22.7109375" style="31" customWidth="1"/>
    <col min="1538" max="1538" width="9.28515625" style="31" customWidth="1"/>
    <col min="1539" max="1539" width="11.5703125" style="31" customWidth="1"/>
    <col min="1540" max="1540" width="10" style="31" customWidth="1"/>
    <col min="1541" max="1541" width="11.42578125" style="31" customWidth="1"/>
    <col min="1542" max="1542" width="10.7109375" style="31" customWidth="1"/>
    <col min="1543" max="1543" width="9.42578125" style="31" customWidth="1"/>
    <col min="1544" max="1544" width="22.42578125" style="31" customWidth="1"/>
    <col min="1545" max="1545" width="8.140625" style="31" customWidth="1"/>
    <col min="1546" max="1546" width="8.85546875" style="31" customWidth="1"/>
    <col min="1547" max="1547" width="20.140625" style="31" customWidth="1"/>
    <col min="1548" max="1791" width="9.140625" style="31"/>
    <col min="1792" max="1792" width="4.7109375" style="31" customWidth="1"/>
    <col min="1793" max="1793" width="22.7109375" style="31" customWidth="1"/>
    <col min="1794" max="1794" width="9.28515625" style="31" customWidth="1"/>
    <col min="1795" max="1795" width="11.5703125" style="31" customWidth="1"/>
    <col min="1796" max="1796" width="10" style="31" customWidth="1"/>
    <col min="1797" max="1797" width="11.42578125" style="31" customWidth="1"/>
    <col min="1798" max="1798" width="10.7109375" style="31" customWidth="1"/>
    <col min="1799" max="1799" width="9.42578125" style="31" customWidth="1"/>
    <col min="1800" max="1800" width="22.42578125" style="31" customWidth="1"/>
    <col min="1801" max="1801" width="8.140625" style="31" customWidth="1"/>
    <col min="1802" max="1802" width="8.85546875" style="31" customWidth="1"/>
    <col min="1803" max="1803" width="20.140625" style="31" customWidth="1"/>
    <col min="1804" max="2047" width="9.140625" style="31"/>
    <col min="2048" max="2048" width="4.7109375" style="31" customWidth="1"/>
    <col min="2049" max="2049" width="22.7109375" style="31" customWidth="1"/>
    <col min="2050" max="2050" width="9.28515625" style="31" customWidth="1"/>
    <col min="2051" max="2051" width="11.5703125" style="31" customWidth="1"/>
    <col min="2052" max="2052" width="10" style="31" customWidth="1"/>
    <col min="2053" max="2053" width="11.42578125" style="31" customWidth="1"/>
    <col min="2054" max="2054" width="10.7109375" style="31" customWidth="1"/>
    <col min="2055" max="2055" width="9.42578125" style="31" customWidth="1"/>
    <col min="2056" max="2056" width="22.42578125" style="31" customWidth="1"/>
    <col min="2057" max="2057" width="8.140625" style="31" customWidth="1"/>
    <col min="2058" max="2058" width="8.85546875" style="31" customWidth="1"/>
    <col min="2059" max="2059" width="20.140625" style="31" customWidth="1"/>
    <col min="2060" max="2303" width="9.140625" style="31"/>
    <col min="2304" max="2304" width="4.7109375" style="31" customWidth="1"/>
    <col min="2305" max="2305" width="22.7109375" style="31" customWidth="1"/>
    <col min="2306" max="2306" width="9.28515625" style="31" customWidth="1"/>
    <col min="2307" max="2307" width="11.5703125" style="31" customWidth="1"/>
    <col min="2308" max="2308" width="10" style="31" customWidth="1"/>
    <col min="2309" max="2309" width="11.42578125" style="31" customWidth="1"/>
    <col min="2310" max="2310" width="10.7109375" style="31" customWidth="1"/>
    <col min="2311" max="2311" width="9.42578125" style="31" customWidth="1"/>
    <col min="2312" max="2312" width="22.42578125" style="31" customWidth="1"/>
    <col min="2313" max="2313" width="8.140625" style="31" customWidth="1"/>
    <col min="2314" max="2314" width="8.85546875" style="31" customWidth="1"/>
    <col min="2315" max="2315" width="20.140625" style="31" customWidth="1"/>
    <col min="2316" max="2559" width="9.140625" style="31"/>
    <col min="2560" max="2560" width="4.7109375" style="31" customWidth="1"/>
    <col min="2561" max="2561" width="22.7109375" style="31" customWidth="1"/>
    <col min="2562" max="2562" width="9.28515625" style="31" customWidth="1"/>
    <col min="2563" max="2563" width="11.5703125" style="31" customWidth="1"/>
    <col min="2564" max="2564" width="10" style="31" customWidth="1"/>
    <col min="2565" max="2565" width="11.42578125" style="31" customWidth="1"/>
    <col min="2566" max="2566" width="10.7109375" style="31" customWidth="1"/>
    <col min="2567" max="2567" width="9.42578125" style="31" customWidth="1"/>
    <col min="2568" max="2568" width="22.42578125" style="31" customWidth="1"/>
    <col min="2569" max="2569" width="8.140625" style="31" customWidth="1"/>
    <col min="2570" max="2570" width="8.85546875" style="31" customWidth="1"/>
    <col min="2571" max="2571" width="20.140625" style="31" customWidth="1"/>
    <col min="2572" max="2815" width="9.140625" style="31"/>
    <col min="2816" max="2816" width="4.7109375" style="31" customWidth="1"/>
    <col min="2817" max="2817" width="22.7109375" style="31" customWidth="1"/>
    <col min="2818" max="2818" width="9.28515625" style="31" customWidth="1"/>
    <col min="2819" max="2819" width="11.5703125" style="31" customWidth="1"/>
    <col min="2820" max="2820" width="10" style="31" customWidth="1"/>
    <col min="2821" max="2821" width="11.42578125" style="31" customWidth="1"/>
    <col min="2822" max="2822" width="10.7109375" style="31" customWidth="1"/>
    <col min="2823" max="2823" width="9.42578125" style="31" customWidth="1"/>
    <col min="2824" max="2824" width="22.42578125" style="31" customWidth="1"/>
    <col min="2825" max="2825" width="8.140625" style="31" customWidth="1"/>
    <col min="2826" max="2826" width="8.85546875" style="31" customWidth="1"/>
    <col min="2827" max="2827" width="20.140625" style="31" customWidth="1"/>
    <col min="2828" max="3071" width="9.140625" style="31"/>
    <col min="3072" max="3072" width="4.7109375" style="31" customWidth="1"/>
    <col min="3073" max="3073" width="22.7109375" style="31" customWidth="1"/>
    <col min="3074" max="3074" width="9.28515625" style="31" customWidth="1"/>
    <col min="3075" max="3075" width="11.5703125" style="31" customWidth="1"/>
    <col min="3076" max="3076" width="10" style="31" customWidth="1"/>
    <col min="3077" max="3077" width="11.42578125" style="31" customWidth="1"/>
    <col min="3078" max="3078" width="10.7109375" style="31" customWidth="1"/>
    <col min="3079" max="3079" width="9.42578125" style="31" customWidth="1"/>
    <col min="3080" max="3080" width="22.42578125" style="31" customWidth="1"/>
    <col min="3081" max="3081" width="8.140625" style="31" customWidth="1"/>
    <col min="3082" max="3082" width="8.85546875" style="31" customWidth="1"/>
    <col min="3083" max="3083" width="20.140625" style="31" customWidth="1"/>
    <col min="3084" max="3327" width="9.140625" style="31"/>
    <col min="3328" max="3328" width="4.7109375" style="31" customWidth="1"/>
    <col min="3329" max="3329" width="22.7109375" style="31" customWidth="1"/>
    <col min="3330" max="3330" width="9.28515625" style="31" customWidth="1"/>
    <col min="3331" max="3331" width="11.5703125" style="31" customWidth="1"/>
    <col min="3332" max="3332" width="10" style="31" customWidth="1"/>
    <col min="3333" max="3333" width="11.42578125" style="31" customWidth="1"/>
    <col min="3334" max="3334" width="10.7109375" style="31" customWidth="1"/>
    <col min="3335" max="3335" width="9.42578125" style="31" customWidth="1"/>
    <col min="3336" max="3336" width="22.42578125" style="31" customWidth="1"/>
    <col min="3337" max="3337" width="8.140625" style="31" customWidth="1"/>
    <col min="3338" max="3338" width="8.85546875" style="31" customWidth="1"/>
    <col min="3339" max="3339" width="20.140625" style="31" customWidth="1"/>
    <col min="3340" max="3583" width="9.140625" style="31"/>
    <col min="3584" max="3584" width="4.7109375" style="31" customWidth="1"/>
    <col min="3585" max="3585" width="22.7109375" style="31" customWidth="1"/>
    <col min="3586" max="3586" width="9.28515625" style="31" customWidth="1"/>
    <col min="3587" max="3587" width="11.5703125" style="31" customWidth="1"/>
    <col min="3588" max="3588" width="10" style="31" customWidth="1"/>
    <col min="3589" max="3589" width="11.42578125" style="31" customWidth="1"/>
    <col min="3590" max="3590" width="10.7109375" style="31" customWidth="1"/>
    <col min="3591" max="3591" width="9.42578125" style="31" customWidth="1"/>
    <col min="3592" max="3592" width="22.42578125" style="31" customWidth="1"/>
    <col min="3593" max="3593" width="8.140625" style="31" customWidth="1"/>
    <col min="3594" max="3594" width="8.85546875" style="31" customWidth="1"/>
    <col min="3595" max="3595" width="20.140625" style="31" customWidth="1"/>
    <col min="3596" max="3839" width="9.140625" style="31"/>
    <col min="3840" max="3840" width="4.7109375" style="31" customWidth="1"/>
    <col min="3841" max="3841" width="22.7109375" style="31" customWidth="1"/>
    <col min="3842" max="3842" width="9.28515625" style="31" customWidth="1"/>
    <col min="3843" max="3843" width="11.5703125" style="31" customWidth="1"/>
    <col min="3844" max="3844" width="10" style="31" customWidth="1"/>
    <col min="3845" max="3845" width="11.42578125" style="31" customWidth="1"/>
    <col min="3846" max="3846" width="10.7109375" style="31" customWidth="1"/>
    <col min="3847" max="3847" width="9.42578125" style="31" customWidth="1"/>
    <col min="3848" max="3848" width="22.42578125" style="31" customWidth="1"/>
    <col min="3849" max="3849" width="8.140625" style="31" customWidth="1"/>
    <col min="3850" max="3850" width="8.85546875" style="31" customWidth="1"/>
    <col min="3851" max="3851" width="20.140625" style="31" customWidth="1"/>
    <col min="3852" max="4095" width="9.140625" style="31"/>
    <col min="4096" max="4096" width="4.7109375" style="31" customWidth="1"/>
    <col min="4097" max="4097" width="22.7109375" style="31" customWidth="1"/>
    <col min="4098" max="4098" width="9.28515625" style="31" customWidth="1"/>
    <col min="4099" max="4099" width="11.5703125" style="31" customWidth="1"/>
    <col min="4100" max="4100" width="10" style="31" customWidth="1"/>
    <col min="4101" max="4101" width="11.42578125" style="31" customWidth="1"/>
    <col min="4102" max="4102" width="10.7109375" style="31" customWidth="1"/>
    <col min="4103" max="4103" width="9.42578125" style="31" customWidth="1"/>
    <col min="4104" max="4104" width="22.42578125" style="31" customWidth="1"/>
    <col min="4105" max="4105" width="8.140625" style="31" customWidth="1"/>
    <col min="4106" max="4106" width="8.85546875" style="31" customWidth="1"/>
    <col min="4107" max="4107" width="20.140625" style="31" customWidth="1"/>
    <col min="4108" max="4351" width="9.140625" style="31"/>
    <col min="4352" max="4352" width="4.7109375" style="31" customWidth="1"/>
    <col min="4353" max="4353" width="22.7109375" style="31" customWidth="1"/>
    <col min="4354" max="4354" width="9.28515625" style="31" customWidth="1"/>
    <col min="4355" max="4355" width="11.5703125" style="31" customWidth="1"/>
    <col min="4356" max="4356" width="10" style="31" customWidth="1"/>
    <col min="4357" max="4357" width="11.42578125" style="31" customWidth="1"/>
    <col min="4358" max="4358" width="10.7109375" style="31" customWidth="1"/>
    <col min="4359" max="4359" width="9.42578125" style="31" customWidth="1"/>
    <col min="4360" max="4360" width="22.42578125" style="31" customWidth="1"/>
    <col min="4361" max="4361" width="8.140625" style="31" customWidth="1"/>
    <col min="4362" max="4362" width="8.85546875" style="31" customWidth="1"/>
    <col min="4363" max="4363" width="20.140625" style="31" customWidth="1"/>
    <col min="4364" max="4607" width="9.140625" style="31"/>
    <col min="4608" max="4608" width="4.7109375" style="31" customWidth="1"/>
    <col min="4609" max="4609" width="22.7109375" style="31" customWidth="1"/>
    <col min="4610" max="4610" width="9.28515625" style="31" customWidth="1"/>
    <col min="4611" max="4611" width="11.5703125" style="31" customWidth="1"/>
    <col min="4612" max="4612" width="10" style="31" customWidth="1"/>
    <col min="4613" max="4613" width="11.42578125" style="31" customWidth="1"/>
    <col min="4614" max="4614" width="10.7109375" style="31" customWidth="1"/>
    <col min="4615" max="4615" width="9.42578125" style="31" customWidth="1"/>
    <col min="4616" max="4616" width="22.42578125" style="31" customWidth="1"/>
    <col min="4617" max="4617" width="8.140625" style="31" customWidth="1"/>
    <col min="4618" max="4618" width="8.85546875" style="31" customWidth="1"/>
    <col min="4619" max="4619" width="20.140625" style="31" customWidth="1"/>
    <col min="4620" max="4863" width="9.140625" style="31"/>
    <col min="4864" max="4864" width="4.7109375" style="31" customWidth="1"/>
    <col min="4865" max="4865" width="22.7109375" style="31" customWidth="1"/>
    <col min="4866" max="4866" width="9.28515625" style="31" customWidth="1"/>
    <col min="4867" max="4867" width="11.5703125" style="31" customWidth="1"/>
    <col min="4868" max="4868" width="10" style="31" customWidth="1"/>
    <col min="4869" max="4869" width="11.42578125" style="31" customWidth="1"/>
    <col min="4870" max="4870" width="10.7109375" style="31" customWidth="1"/>
    <col min="4871" max="4871" width="9.42578125" style="31" customWidth="1"/>
    <col min="4872" max="4872" width="22.42578125" style="31" customWidth="1"/>
    <col min="4873" max="4873" width="8.140625" style="31" customWidth="1"/>
    <col min="4874" max="4874" width="8.85546875" style="31" customWidth="1"/>
    <col min="4875" max="4875" width="20.140625" style="31" customWidth="1"/>
    <col min="4876" max="5119" width="9.140625" style="31"/>
    <col min="5120" max="5120" width="4.7109375" style="31" customWidth="1"/>
    <col min="5121" max="5121" width="22.7109375" style="31" customWidth="1"/>
    <col min="5122" max="5122" width="9.28515625" style="31" customWidth="1"/>
    <col min="5123" max="5123" width="11.5703125" style="31" customWidth="1"/>
    <col min="5124" max="5124" width="10" style="31" customWidth="1"/>
    <col min="5125" max="5125" width="11.42578125" style="31" customWidth="1"/>
    <col min="5126" max="5126" width="10.7109375" style="31" customWidth="1"/>
    <col min="5127" max="5127" width="9.42578125" style="31" customWidth="1"/>
    <col min="5128" max="5128" width="22.42578125" style="31" customWidth="1"/>
    <col min="5129" max="5129" width="8.140625" style="31" customWidth="1"/>
    <col min="5130" max="5130" width="8.85546875" style="31" customWidth="1"/>
    <col min="5131" max="5131" width="20.140625" style="31" customWidth="1"/>
    <col min="5132" max="5375" width="9.140625" style="31"/>
    <col min="5376" max="5376" width="4.7109375" style="31" customWidth="1"/>
    <col min="5377" max="5377" width="22.7109375" style="31" customWidth="1"/>
    <col min="5378" max="5378" width="9.28515625" style="31" customWidth="1"/>
    <col min="5379" max="5379" width="11.5703125" style="31" customWidth="1"/>
    <col min="5380" max="5380" width="10" style="31" customWidth="1"/>
    <col min="5381" max="5381" width="11.42578125" style="31" customWidth="1"/>
    <col min="5382" max="5382" width="10.7109375" style="31" customWidth="1"/>
    <col min="5383" max="5383" width="9.42578125" style="31" customWidth="1"/>
    <col min="5384" max="5384" width="22.42578125" style="31" customWidth="1"/>
    <col min="5385" max="5385" width="8.140625" style="31" customWidth="1"/>
    <col min="5386" max="5386" width="8.85546875" style="31" customWidth="1"/>
    <col min="5387" max="5387" width="20.140625" style="31" customWidth="1"/>
    <col min="5388" max="5631" width="9.140625" style="31"/>
    <col min="5632" max="5632" width="4.7109375" style="31" customWidth="1"/>
    <col min="5633" max="5633" width="22.7109375" style="31" customWidth="1"/>
    <col min="5634" max="5634" width="9.28515625" style="31" customWidth="1"/>
    <col min="5635" max="5635" width="11.5703125" style="31" customWidth="1"/>
    <col min="5636" max="5636" width="10" style="31" customWidth="1"/>
    <col min="5637" max="5637" width="11.42578125" style="31" customWidth="1"/>
    <col min="5638" max="5638" width="10.7109375" style="31" customWidth="1"/>
    <col min="5639" max="5639" width="9.42578125" style="31" customWidth="1"/>
    <col min="5640" max="5640" width="22.42578125" style="31" customWidth="1"/>
    <col min="5641" max="5641" width="8.140625" style="31" customWidth="1"/>
    <col min="5642" max="5642" width="8.85546875" style="31" customWidth="1"/>
    <col min="5643" max="5643" width="20.140625" style="31" customWidth="1"/>
    <col min="5644" max="5887" width="9.140625" style="31"/>
    <col min="5888" max="5888" width="4.7109375" style="31" customWidth="1"/>
    <col min="5889" max="5889" width="22.7109375" style="31" customWidth="1"/>
    <col min="5890" max="5890" width="9.28515625" style="31" customWidth="1"/>
    <col min="5891" max="5891" width="11.5703125" style="31" customWidth="1"/>
    <col min="5892" max="5892" width="10" style="31" customWidth="1"/>
    <col min="5893" max="5893" width="11.42578125" style="31" customWidth="1"/>
    <col min="5894" max="5894" width="10.7109375" style="31" customWidth="1"/>
    <col min="5895" max="5895" width="9.42578125" style="31" customWidth="1"/>
    <col min="5896" max="5896" width="22.42578125" style="31" customWidth="1"/>
    <col min="5897" max="5897" width="8.140625" style="31" customWidth="1"/>
    <col min="5898" max="5898" width="8.85546875" style="31" customWidth="1"/>
    <col min="5899" max="5899" width="20.140625" style="31" customWidth="1"/>
    <col min="5900" max="6143" width="9.140625" style="31"/>
    <col min="6144" max="6144" width="4.7109375" style="31" customWidth="1"/>
    <col min="6145" max="6145" width="22.7109375" style="31" customWidth="1"/>
    <col min="6146" max="6146" width="9.28515625" style="31" customWidth="1"/>
    <col min="6147" max="6147" width="11.5703125" style="31" customWidth="1"/>
    <col min="6148" max="6148" width="10" style="31" customWidth="1"/>
    <col min="6149" max="6149" width="11.42578125" style="31" customWidth="1"/>
    <col min="6150" max="6150" width="10.7109375" style="31" customWidth="1"/>
    <col min="6151" max="6151" width="9.42578125" style="31" customWidth="1"/>
    <col min="6152" max="6152" width="22.42578125" style="31" customWidth="1"/>
    <col min="6153" max="6153" width="8.140625" style="31" customWidth="1"/>
    <col min="6154" max="6154" width="8.85546875" style="31" customWidth="1"/>
    <col min="6155" max="6155" width="20.140625" style="31" customWidth="1"/>
    <col min="6156" max="6399" width="9.140625" style="31"/>
    <col min="6400" max="6400" width="4.7109375" style="31" customWidth="1"/>
    <col min="6401" max="6401" width="22.7109375" style="31" customWidth="1"/>
    <col min="6402" max="6402" width="9.28515625" style="31" customWidth="1"/>
    <col min="6403" max="6403" width="11.5703125" style="31" customWidth="1"/>
    <col min="6404" max="6404" width="10" style="31" customWidth="1"/>
    <col min="6405" max="6405" width="11.42578125" style="31" customWidth="1"/>
    <col min="6406" max="6406" width="10.7109375" style="31" customWidth="1"/>
    <col min="6407" max="6407" width="9.42578125" style="31" customWidth="1"/>
    <col min="6408" max="6408" width="22.42578125" style="31" customWidth="1"/>
    <col min="6409" max="6409" width="8.140625" style="31" customWidth="1"/>
    <col min="6410" max="6410" width="8.85546875" style="31" customWidth="1"/>
    <col min="6411" max="6411" width="20.140625" style="31" customWidth="1"/>
    <col min="6412" max="6655" width="9.140625" style="31"/>
    <col min="6656" max="6656" width="4.7109375" style="31" customWidth="1"/>
    <col min="6657" max="6657" width="22.7109375" style="31" customWidth="1"/>
    <col min="6658" max="6658" width="9.28515625" style="31" customWidth="1"/>
    <col min="6659" max="6659" width="11.5703125" style="31" customWidth="1"/>
    <col min="6660" max="6660" width="10" style="31" customWidth="1"/>
    <col min="6661" max="6661" width="11.42578125" style="31" customWidth="1"/>
    <col min="6662" max="6662" width="10.7109375" style="31" customWidth="1"/>
    <col min="6663" max="6663" width="9.42578125" style="31" customWidth="1"/>
    <col min="6664" max="6664" width="22.42578125" style="31" customWidth="1"/>
    <col min="6665" max="6665" width="8.140625" style="31" customWidth="1"/>
    <col min="6666" max="6666" width="8.85546875" style="31" customWidth="1"/>
    <col min="6667" max="6667" width="20.140625" style="31" customWidth="1"/>
    <col min="6668" max="6911" width="9.140625" style="31"/>
    <col min="6912" max="6912" width="4.7109375" style="31" customWidth="1"/>
    <col min="6913" max="6913" width="22.7109375" style="31" customWidth="1"/>
    <col min="6914" max="6914" width="9.28515625" style="31" customWidth="1"/>
    <col min="6915" max="6915" width="11.5703125" style="31" customWidth="1"/>
    <col min="6916" max="6916" width="10" style="31" customWidth="1"/>
    <col min="6917" max="6917" width="11.42578125" style="31" customWidth="1"/>
    <col min="6918" max="6918" width="10.7109375" style="31" customWidth="1"/>
    <col min="6919" max="6919" width="9.42578125" style="31" customWidth="1"/>
    <col min="6920" max="6920" width="22.42578125" style="31" customWidth="1"/>
    <col min="6921" max="6921" width="8.140625" style="31" customWidth="1"/>
    <col min="6922" max="6922" width="8.85546875" style="31" customWidth="1"/>
    <col min="6923" max="6923" width="20.140625" style="31" customWidth="1"/>
    <col min="6924" max="7167" width="9.140625" style="31"/>
    <col min="7168" max="7168" width="4.7109375" style="31" customWidth="1"/>
    <col min="7169" max="7169" width="22.7109375" style="31" customWidth="1"/>
    <col min="7170" max="7170" width="9.28515625" style="31" customWidth="1"/>
    <col min="7171" max="7171" width="11.5703125" style="31" customWidth="1"/>
    <col min="7172" max="7172" width="10" style="31" customWidth="1"/>
    <col min="7173" max="7173" width="11.42578125" style="31" customWidth="1"/>
    <col min="7174" max="7174" width="10.7109375" style="31" customWidth="1"/>
    <col min="7175" max="7175" width="9.42578125" style="31" customWidth="1"/>
    <col min="7176" max="7176" width="22.42578125" style="31" customWidth="1"/>
    <col min="7177" max="7177" width="8.140625" style="31" customWidth="1"/>
    <col min="7178" max="7178" width="8.85546875" style="31" customWidth="1"/>
    <col min="7179" max="7179" width="20.140625" style="31" customWidth="1"/>
    <col min="7180" max="7423" width="9.140625" style="31"/>
    <col min="7424" max="7424" width="4.7109375" style="31" customWidth="1"/>
    <col min="7425" max="7425" width="22.7109375" style="31" customWidth="1"/>
    <col min="7426" max="7426" width="9.28515625" style="31" customWidth="1"/>
    <col min="7427" max="7427" width="11.5703125" style="31" customWidth="1"/>
    <col min="7428" max="7428" width="10" style="31" customWidth="1"/>
    <col min="7429" max="7429" width="11.42578125" style="31" customWidth="1"/>
    <col min="7430" max="7430" width="10.7109375" style="31" customWidth="1"/>
    <col min="7431" max="7431" width="9.42578125" style="31" customWidth="1"/>
    <col min="7432" max="7432" width="22.42578125" style="31" customWidth="1"/>
    <col min="7433" max="7433" width="8.140625" style="31" customWidth="1"/>
    <col min="7434" max="7434" width="8.85546875" style="31" customWidth="1"/>
    <col min="7435" max="7435" width="20.140625" style="31" customWidth="1"/>
    <col min="7436" max="7679" width="9.140625" style="31"/>
    <col min="7680" max="7680" width="4.7109375" style="31" customWidth="1"/>
    <col min="7681" max="7681" width="22.7109375" style="31" customWidth="1"/>
    <col min="7682" max="7682" width="9.28515625" style="31" customWidth="1"/>
    <col min="7683" max="7683" width="11.5703125" style="31" customWidth="1"/>
    <col min="7684" max="7684" width="10" style="31" customWidth="1"/>
    <col min="7685" max="7685" width="11.42578125" style="31" customWidth="1"/>
    <col min="7686" max="7686" width="10.7109375" style="31" customWidth="1"/>
    <col min="7687" max="7687" width="9.42578125" style="31" customWidth="1"/>
    <col min="7688" max="7688" width="22.42578125" style="31" customWidth="1"/>
    <col min="7689" max="7689" width="8.140625" style="31" customWidth="1"/>
    <col min="7690" max="7690" width="8.85546875" style="31" customWidth="1"/>
    <col min="7691" max="7691" width="20.140625" style="31" customWidth="1"/>
    <col min="7692" max="7935" width="9.140625" style="31"/>
    <col min="7936" max="7936" width="4.7109375" style="31" customWidth="1"/>
    <col min="7937" max="7937" width="22.7109375" style="31" customWidth="1"/>
    <col min="7938" max="7938" width="9.28515625" style="31" customWidth="1"/>
    <col min="7939" max="7939" width="11.5703125" style="31" customWidth="1"/>
    <col min="7940" max="7940" width="10" style="31" customWidth="1"/>
    <col min="7941" max="7941" width="11.42578125" style="31" customWidth="1"/>
    <col min="7942" max="7942" width="10.7109375" style="31" customWidth="1"/>
    <col min="7943" max="7943" width="9.42578125" style="31" customWidth="1"/>
    <col min="7944" max="7944" width="22.42578125" style="31" customWidth="1"/>
    <col min="7945" max="7945" width="8.140625" style="31" customWidth="1"/>
    <col min="7946" max="7946" width="8.85546875" style="31" customWidth="1"/>
    <col min="7947" max="7947" width="20.140625" style="31" customWidth="1"/>
    <col min="7948" max="8191" width="9.140625" style="31"/>
    <col min="8192" max="8192" width="4.7109375" style="31" customWidth="1"/>
    <col min="8193" max="8193" width="22.7109375" style="31" customWidth="1"/>
    <col min="8194" max="8194" width="9.28515625" style="31" customWidth="1"/>
    <col min="8195" max="8195" width="11.5703125" style="31" customWidth="1"/>
    <col min="8196" max="8196" width="10" style="31" customWidth="1"/>
    <col min="8197" max="8197" width="11.42578125" style="31" customWidth="1"/>
    <col min="8198" max="8198" width="10.7109375" style="31" customWidth="1"/>
    <col min="8199" max="8199" width="9.42578125" style="31" customWidth="1"/>
    <col min="8200" max="8200" width="22.42578125" style="31" customWidth="1"/>
    <col min="8201" max="8201" width="8.140625" style="31" customWidth="1"/>
    <col min="8202" max="8202" width="8.85546875" style="31" customWidth="1"/>
    <col min="8203" max="8203" width="20.140625" style="31" customWidth="1"/>
    <col min="8204" max="8447" width="9.140625" style="31"/>
    <col min="8448" max="8448" width="4.7109375" style="31" customWidth="1"/>
    <col min="8449" max="8449" width="22.7109375" style="31" customWidth="1"/>
    <col min="8450" max="8450" width="9.28515625" style="31" customWidth="1"/>
    <col min="8451" max="8451" width="11.5703125" style="31" customWidth="1"/>
    <col min="8452" max="8452" width="10" style="31" customWidth="1"/>
    <col min="8453" max="8453" width="11.42578125" style="31" customWidth="1"/>
    <col min="8454" max="8454" width="10.7109375" style="31" customWidth="1"/>
    <col min="8455" max="8455" width="9.42578125" style="31" customWidth="1"/>
    <col min="8456" max="8456" width="22.42578125" style="31" customWidth="1"/>
    <col min="8457" max="8457" width="8.140625" style="31" customWidth="1"/>
    <col min="8458" max="8458" width="8.85546875" style="31" customWidth="1"/>
    <col min="8459" max="8459" width="20.140625" style="31" customWidth="1"/>
    <col min="8460" max="8703" width="9.140625" style="31"/>
    <col min="8704" max="8704" width="4.7109375" style="31" customWidth="1"/>
    <col min="8705" max="8705" width="22.7109375" style="31" customWidth="1"/>
    <col min="8706" max="8706" width="9.28515625" style="31" customWidth="1"/>
    <col min="8707" max="8707" width="11.5703125" style="31" customWidth="1"/>
    <col min="8708" max="8708" width="10" style="31" customWidth="1"/>
    <col min="8709" max="8709" width="11.42578125" style="31" customWidth="1"/>
    <col min="8710" max="8710" width="10.7109375" style="31" customWidth="1"/>
    <col min="8711" max="8711" width="9.42578125" style="31" customWidth="1"/>
    <col min="8712" max="8712" width="22.42578125" style="31" customWidth="1"/>
    <col min="8713" max="8713" width="8.140625" style="31" customWidth="1"/>
    <col min="8714" max="8714" width="8.85546875" style="31" customWidth="1"/>
    <col min="8715" max="8715" width="20.140625" style="31" customWidth="1"/>
    <col min="8716" max="8959" width="9.140625" style="31"/>
    <col min="8960" max="8960" width="4.7109375" style="31" customWidth="1"/>
    <col min="8961" max="8961" width="22.7109375" style="31" customWidth="1"/>
    <col min="8962" max="8962" width="9.28515625" style="31" customWidth="1"/>
    <col min="8963" max="8963" width="11.5703125" style="31" customWidth="1"/>
    <col min="8964" max="8964" width="10" style="31" customWidth="1"/>
    <col min="8965" max="8965" width="11.42578125" style="31" customWidth="1"/>
    <col min="8966" max="8966" width="10.7109375" style="31" customWidth="1"/>
    <col min="8967" max="8967" width="9.42578125" style="31" customWidth="1"/>
    <col min="8968" max="8968" width="22.42578125" style="31" customWidth="1"/>
    <col min="8969" max="8969" width="8.140625" style="31" customWidth="1"/>
    <col min="8970" max="8970" width="8.85546875" style="31" customWidth="1"/>
    <col min="8971" max="8971" width="20.140625" style="31" customWidth="1"/>
    <col min="8972" max="9215" width="9.140625" style="31"/>
    <col min="9216" max="9216" width="4.7109375" style="31" customWidth="1"/>
    <col min="9217" max="9217" width="22.7109375" style="31" customWidth="1"/>
    <col min="9218" max="9218" width="9.28515625" style="31" customWidth="1"/>
    <col min="9219" max="9219" width="11.5703125" style="31" customWidth="1"/>
    <col min="9220" max="9220" width="10" style="31" customWidth="1"/>
    <col min="9221" max="9221" width="11.42578125" style="31" customWidth="1"/>
    <col min="9222" max="9222" width="10.7109375" style="31" customWidth="1"/>
    <col min="9223" max="9223" width="9.42578125" style="31" customWidth="1"/>
    <col min="9224" max="9224" width="22.42578125" style="31" customWidth="1"/>
    <col min="9225" max="9225" width="8.140625" style="31" customWidth="1"/>
    <col min="9226" max="9226" width="8.85546875" style="31" customWidth="1"/>
    <col min="9227" max="9227" width="20.140625" style="31" customWidth="1"/>
    <col min="9228" max="9471" width="9.140625" style="31"/>
    <col min="9472" max="9472" width="4.7109375" style="31" customWidth="1"/>
    <col min="9473" max="9473" width="22.7109375" style="31" customWidth="1"/>
    <col min="9474" max="9474" width="9.28515625" style="31" customWidth="1"/>
    <col min="9475" max="9475" width="11.5703125" style="31" customWidth="1"/>
    <col min="9476" max="9476" width="10" style="31" customWidth="1"/>
    <col min="9477" max="9477" width="11.42578125" style="31" customWidth="1"/>
    <col min="9478" max="9478" width="10.7109375" style="31" customWidth="1"/>
    <col min="9479" max="9479" width="9.42578125" style="31" customWidth="1"/>
    <col min="9480" max="9480" width="22.42578125" style="31" customWidth="1"/>
    <col min="9481" max="9481" width="8.140625" style="31" customWidth="1"/>
    <col min="9482" max="9482" width="8.85546875" style="31" customWidth="1"/>
    <col min="9483" max="9483" width="20.140625" style="31" customWidth="1"/>
    <col min="9484" max="9727" width="9.140625" style="31"/>
    <col min="9728" max="9728" width="4.7109375" style="31" customWidth="1"/>
    <col min="9729" max="9729" width="22.7109375" style="31" customWidth="1"/>
    <col min="9730" max="9730" width="9.28515625" style="31" customWidth="1"/>
    <col min="9731" max="9731" width="11.5703125" style="31" customWidth="1"/>
    <col min="9732" max="9732" width="10" style="31" customWidth="1"/>
    <col min="9733" max="9733" width="11.42578125" style="31" customWidth="1"/>
    <col min="9734" max="9734" width="10.7109375" style="31" customWidth="1"/>
    <col min="9735" max="9735" width="9.42578125" style="31" customWidth="1"/>
    <col min="9736" max="9736" width="22.42578125" style="31" customWidth="1"/>
    <col min="9737" max="9737" width="8.140625" style="31" customWidth="1"/>
    <col min="9738" max="9738" width="8.85546875" style="31" customWidth="1"/>
    <col min="9739" max="9739" width="20.140625" style="31" customWidth="1"/>
    <col min="9740" max="9983" width="9.140625" style="31"/>
    <col min="9984" max="9984" width="4.7109375" style="31" customWidth="1"/>
    <col min="9985" max="9985" width="22.7109375" style="31" customWidth="1"/>
    <col min="9986" max="9986" width="9.28515625" style="31" customWidth="1"/>
    <col min="9987" max="9987" width="11.5703125" style="31" customWidth="1"/>
    <col min="9988" max="9988" width="10" style="31" customWidth="1"/>
    <col min="9989" max="9989" width="11.42578125" style="31" customWidth="1"/>
    <col min="9990" max="9990" width="10.7109375" style="31" customWidth="1"/>
    <col min="9991" max="9991" width="9.42578125" style="31" customWidth="1"/>
    <col min="9992" max="9992" width="22.42578125" style="31" customWidth="1"/>
    <col min="9993" max="9993" width="8.140625" style="31" customWidth="1"/>
    <col min="9994" max="9994" width="8.85546875" style="31" customWidth="1"/>
    <col min="9995" max="9995" width="20.140625" style="31" customWidth="1"/>
    <col min="9996" max="10239" width="9.140625" style="31"/>
    <col min="10240" max="10240" width="4.7109375" style="31" customWidth="1"/>
    <col min="10241" max="10241" width="22.7109375" style="31" customWidth="1"/>
    <col min="10242" max="10242" width="9.28515625" style="31" customWidth="1"/>
    <col min="10243" max="10243" width="11.5703125" style="31" customWidth="1"/>
    <col min="10244" max="10244" width="10" style="31" customWidth="1"/>
    <col min="10245" max="10245" width="11.42578125" style="31" customWidth="1"/>
    <col min="10246" max="10246" width="10.7109375" style="31" customWidth="1"/>
    <col min="10247" max="10247" width="9.42578125" style="31" customWidth="1"/>
    <col min="10248" max="10248" width="22.42578125" style="31" customWidth="1"/>
    <col min="10249" max="10249" width="8.140625" style="31" customWidth="1"/>
    <col min="10250" max="10250" width="8.85546875" style="31" customWidth="1"/>
    <col min="10251" max="10251" width="20.140625" style="31" customWidth="1"/>
    <col min="10252" max="10495" width="9.140625" style="31"/>
    <col min="10496" max="10496" width="4.7109375" style="31" customWidth="1"/>
    <col min="10497" max="10497" width="22.7109375" style="31" customWidth="1"/>
    <col min="10498" max="10498" width="9.28515625" style="31" customWidth="1"/>
    <col min="10499" max="10499" width="11.5703125" style="31" customWidth="1"/>
    <col min="10500" max="10500" width="10" style="31" customWidth="1"/>
    <col min="10501" max="10501" width="11.42578125" style="31" customWidth="1"/>
    <col min="10502" max="10502" width="10.7109375" style="31" customWidth="1"/>
    <col min="10503" max="10503" width="9.42578125" style="31" customWidth="1"/>
    <col min="10504" max="10504" width="22.42578125" style="31" customWidth="1"/>
    <col min="10505" max="10505" width="8.140625" style="31" customWidth="1"/>
    <col min="10506" max="10506" width="8.85546875" style="31" customWidth="1"/>
    <col min="10507" max="10507" width="20.140625" style="31" customWidth="1"/>
    <col min="10508" max="10751" width="9.140625" style="31"/>
    <col min="10752" max="10752" width="4.7109375" style="31" customWidth="1"/>
    <col min="10753" max="10753" width="22.7109375" style="31" customWidth="1"/>
    <col min="10754" max="10754" width="9.28515625" style="31" customWidth="1"/>
    <col min="10755" max="10755" width="11.5703125" style="31" customWidth="1"/>
    <col min="10756" max="10756" width="10" style="31" customWidth="1"/>
    <col min="10757" max="10757" width="11.42578125" style="31" customWidth="1"/>
    <col min="10758" max="10758" width="10.7109375" style="31" customWidth="1"/>
    <col min="10759" max="10759" width="9.42578125" style="31" customWidth="1"/>
    <col min="10760" max="10760" width="22.42578125" style="31" customWidth="1"/>
    <col min="10761" max="10761" width="8.140625" style="31" customWidth="1"/>
    <col min="10762" max="10762" width="8.85546875" style="31" customWidth="1"/>
    <col min="10763" max="10763" width="20.140625" style="31" customWidth="1"/>
    <col min="10764" max="11007" width="9.140625" style="31"/>
    <col min="11008" max="11008" width="4.7109375" style="31" customWidth="1"/>
    <col min="11009" max="11009" width="22.7109375" style="31" customWidth="1"/>
    <col min="11010" max="11010" width="9.28515625" style="31" customWidth="1"/>
    <col min="11011" max="11011" width="11.5703125" style="31" customWidth="1"/>
    <col min="11012" max="11012" width="10" style="31" customWidth="1"/>
    <col min="11013" max="11013" width="11.42578125" style="31" customWidth="1"/>
    <col min="11014" max="11014" width="10.7109375" style="31" customWidth="1"/>
    <col min="11015" max="11015" width="9.42578125" style="31" customWidth="1"/>
    <col min="11016" max="11016" width="22.42578125" style="31" customWidth="1"/>
    <col min="11017" max="11017" width="8.140625" style="31" customWidth="1"/>
    <col min="11018" max="11018" width="8.85546875" style="31" customWidth="1"/>
    <col min="11019" max="11019" width="20.140625" style="31" customWidth="1"/>
    <col min="11020" max="11263" width="9.140625" style="31"/>
    <col min="11264" max="11264" width="4.7109375" style="31" customWidth="1"/>
    <col min="11265" max="11265" width="22.7109375" style="31" customWidth="1"/>
    <col min="11266" max="11266" width="9.28515625" style="31" customWidth="1"/>
    <col min="11267" max="11267" width="11.5703125" style="31" customWidth="1"/>
    <col min="11268" max="11268" width="10" style="31" customWidth="1"/>
    <col min="11269" max="11269" width="11.42578125" style="31" customWidth="1"/>
    <col min="11270" max="11270" width="10.7109375" style="31" customWidth="1"/>
    <col min="11271" max="11271" width="9.42578125" style="31" customWidth="1"/>
    <col min="11272" max="11272" width="22.42578125" style="31" customWidth="1"/>
    <col min="11273" max="11273" width="8.140625" style="31" customWidth="1"/>
    <col min="11274" max="11274" width="8.85546875" style="31" customWidth="1"/>
    <col min="11275" max="11275" width="20.140625" style="31" customWidth="1"/>
    <col min="11276" max="11519" width="9.140625" style="31"/>
    <col min="11520" max="11520" width="4.7109375" style="31" customWidth="1"/>
    <col min="11521" max="11521" width="22.7109375" style="31" customWidth="1"/>
    <col min="11522" max="11522" width="9.28515625" style="31" customWidth="1"/>
    <col min="11523" max="11523" width="11.5703125" style="31" customWidth="1"/>
    <col min="11524" max="11524" width="10" style="31" customWidth="1"/>
    <col min="11525" max="11525" width="11.42578125" style="31" customWidth="1"/>
    <col min="11526" max="11526" width="10.7109375" style="31" customWidth="1"/>
    <col min="11527" max="11527" width="9.42578125" style="31" customWidth="1"/>
    <col min="11528" max="11528" width="22.42578125" style="31" customWidth="1"/>
    <col min="11529" max="11529" width="8.140625" style="31" customWidth="1"/>
    <col min="11530" max="11530" width="8.85546875" style="31" customWidth="1"/>
    <col min="11531" max="11531" width="20.140625" style="31" customWidth="1"/>
    <col min="11532" max="11775" width="9.140625" style="31"/>
    <col min="11776" max="11776" width="4.7109375" style="31" customWidth="1"/>
    <col min="11777" max="11777" width="22.7109375" style="31" customWidth="1"/>
    <col min="11778" max="11778" width="9.28515625" style="31" customWidth="1"/>
    <col min="11779" max="11779" width="11.5703125" style="31" customWidth="1"/>
    <col min="11780" max="11780" width="10" style="31" customWidth="1"/>
    <col min="11781" max="11781" width="11.42578125" style="31" customWidth="1"/>
    <col min="11782" max="11782" width="10.7109375" style="31" customWidth="1"/>
    <col min="11783" max="11783" width="9.42578125" style="31" customWidth="1"/>
    <col min="11784" max="11784" width="22.42578125" style="31" customWidth="1"/>
    <col min="11785" max="11785" width="8.140625" style="31" customWidth="1"/>
    <col min="11786" max="11786" width="8.85546875" style="31" customWidth="1"/>
    <col min="11787" max="11787" width="20.140625" style="31" customWidth="1"/>
    <col min="11788" max="12031" width="9.140625" style="31"/>
    <col min="12032" max="12032" width="4.7109375" style="31" customWidth="1"/>
    <col min="12033" max="12033" width="22.7109375" style="31" customWidth="1"/>
    <col min="12034" max="12034" width="9.28515625" style="31" customWidth="1"/>
    <col min="12035" max="12035" width="11.5703125" style="31" customWidth="1"/>
    <col min="12036" max="12036" width="10" style="31" customWidth="1"/>
    <col min="12037" max="12037" width="11.42578125" style="31" customWidth="1"/>
    <col min="12038" max="12038" width="10.7109375" style="31" customWidth="1"/>
    <col min="12039" max="12039" width="9.42578125" style="31" customWidth="1"/>
    <col min="12040" max="12040" width="22.42578125" style="31" customWidth="1"/>
    <col min="12041" max="12041" width="8.140625" style="31" customWidth="1"/>
    <col min="12042" max="12042" width="8.85546875" style="31" customWidth="1"/>
    <col min="12043" max="12043" width="20.140625" style="31" customWidth="1"/>
    <col min="12044" max="12287" width="9.140625" style="31"/>
    <col min="12288" max="12288" width="4.7109375" style="31" customWidth="1"/>
    <col min="12289" max="12289" width="22.7109375" style="31" customWidth="1"/>
    <col min="12290" max="12290" width="9.28515625" style="31" customWidth="1"/>
    <col min="12291" max="12291" width="11.5703125" style="31" customWidth="1"/>
    <col min="12292" max="12292" width="10" style="31" customWidth="1"/>
    <col min="12293" max="12293" width="11.42578125" style="31" customWidth="1"/>
    <col min="12294" max="12294" width="10.7109375" style="31" customWidth="1"/>
    <col min="12295" max="12295" width="9.42578125" style="31" customWidth="1"/>
    <col min="12296" max="12296" width="22.42578125" style="31" customWidth="1"/>
    <col min="12297" max="12297" width="8.140625" style="31" customWidth="1"/>
    <col min="12298" max="12298" width="8.85546875" style="31" customWidth="1"/>
    <col min="12299" max="12299" width="20.140625" style="31" customWidth="1"/>
    <col min="12300" max="12543" width="9.140625" style="31"/>
    <col min="12544" max="12544" width="4.7109375" style="31" customWidth="1"/>
    <col min="12545" max="12545" width="22.7109375" style="31" customWidth="1"/>
    <col min="12546" max="12546" width="9.28515625" style="31" customWidth="1"/>
    <col min="12547" max="12547" width="11.5703125" style="31" customWidth="1"/>
    <col min="12548" max="12548" width="10" style="31" customWidth="1"/>
    <col min="12549" max="12549" width="11.42578125" style="31" customWidth="1"/>
    <col min="12550" max="12550" width="10.7109375" style="31" customWidth="1"/>
    <col min="12551" max="12551" width="9.42578125" style="31" customWidth="1"/>
    <col min="12552" max="12552" width="22.42578125" style="31" customWidth="1"/>
    <col min="12553" max="12553" width="8.140625" style="31" customWidth="1"/>
    <col min="12554" max="12554" width="8.85546875" style="31" customWidth="1"/>
    <col min="12555" max="12555" width="20.140625" style="31" customWidth="1"/>
    <col min="12556" max="12799" width="9.140625" style="31"/>
    <col min="12800" max="12800" width="4.7109375" style="31" customWidth="1"/>
    <col min="12801" max="12801" width="22.7109375" style="31" customWidth="1"/>
    <col min="12802" max="12802" width="9.28515625" style="31" customWidth="1"/>
    <col min="12803" max="12803" width="11.5703125" style="31" customWidth="1"/>
    <col min="12804" max="12804" width="10" style="31" customWidth="1"/>
    <col min="12805" max="12805" width="11.42578125" style="31" customWidth="1"/>
    <col min="12806" max="12806" width="10.7109375" style="31" customWidth="1"/>
    <col min="12807" max="12807" width="9.42578125" style="31" customWidth="1"/>
    <col min="12808" max="12808" width="22.42578125" style="31" customWidth="1"/>
    <col min="12809" max="12809" width="8.140625" style="31" customWidth="1"/>
    <col min="12810" max="12810" width="8.85546875" style="31" customWidth="1"/>
    <col min="12811" max="12811" width="20.140625" style="31" customWidth="1"/>
    <col min="12812" max="13055" width="9.140625" style="31"/>
    <col min="13056" max="13056" width="4.7109375" style="31" customWidth="1"/>
    <col min="13057" max="13057" width="22.7109375" style="31" customWidth="1"/>
    <col min="13058" max="13058" width="9.28515625" style="31" customWidth="1"/>
    <col min="13059" max="13059" width="11.5703125" style="31" customWidth="1"/>
    <col min="13060" max="13060" width="10" style="31" customWidth="1"/>
    <col min="13061" max="13061" width="11.42578125" style="31" customWidth="1"/>
    <col min="13062" max="13062" width="10.7109375" style="31" customWidth="1"/>
    <col min="13063" max="13063" width="9.42578125" style="31" customWidth="1"/>
    <col min="13064" max="13064" width="22.42578125" style="31" customWidth="1"/>
    <col min="13065" max="13065" width="8.140625" style="31" customWidth="1"/>
    <col min="13066" max="13066" width="8.85546875" style="31" customWidth="1"/>
    <col min="13067" max="13067" width="20.140625" style="31" customWidth="1"/>
    <col min="13068" max="13311" width="9.140625" style="31"/>
    <col min="13312" max="13312" width="4.7109375" style="31" customWidth="1"/>
    <col min="13313" max="13313" width="22.7109375" style="31" customWidth="1"/>
    <col min="13314" max="13314" width="9.28515625" style="31" customWidth="1"/>
    <col min="13315" max="13315" width="11.5703125" style="31" customWidth="1"/>
    <col min="13316" max="13316" width="10" style="31" customWidth="1"/>
    <col min="13317" max="13317" width="11.42578125" style="31" customWidth="1"/>
    <col min="13318" max="13318" width="10.7109375" style="31" customWidth="1"/>
    <col min="13319" max="13319" width="9.42578125" style="31" customWidth="1"/>
    <col min="13320" max="13320" width="22.42578125" style="31" customWidth="1"/>
    <col min="13321" max="13321" width="8.140625" style="31" customWidth="1"/>
    <col min="13322" max="13322" width="8.85546875" style="31" customWidth="1"/>
    <col min="13323" max="13323" width="20.140625" style="31" customWidth="1"/>
    <col min="13324" max="13567" width="9.140625" style="31"/>
    <col min="13568" max="13568" width="4.7109375" style="31" customWidth="1"/>
    <col min="13569" max="13569" width="22.7109375" style="31" customWidth="1"/>
    <col min="13570" max="13570" width="9.28515625" style="31" customWidth="1"/>
    <col min="13571" max="13571" width="11.5703125" style="31" customWidth="1"/>
    <col min="13572" max="13572" width="10" style="31" customWidth="1"/>
    <col min="13573" max="13573" width="11.42578125" style="31" customWidth="1"/>
    <col min="13574" max="13574" width="10.7109375" style="31" customWidth="1"/>
    <col min="13575" max="13575" width="9.42578125" style="31" customWidth="1"/>
    <col min="13576" max="13576" width="22.42578125" style="31" customWidth="1"/>
    <col min="13577" max="13577" width="8.140625" style="31" customWidth="1"/>
    <col min="13578" max="13578" width="8.85546875" style="31" customWidth="1"/>
    <col min="13579" max="13579" width="20.140625" style="31" customWidth="1"/>
    <col min="13580" max="13823" width="9.140625" style="31"/>
    <col min="13824" max="13824" width="4.7109375" style="31" customWidth="1"/>
    <col min="13825" max="13825" width="22.7109375" style="31" customWidth="1"/>
    <col min="13826" max="13826" width="9.28515625" style="31" customWidth="1"/>
    <col min="13827" max="13827" width="11.5703125" style="31" customWidth="1"/>
    <col min="13828" max="13828" width="10" style="31" customWidth="1"/>
    <col min="13829" max="13829" width="11.42578125" style="31" customWidth="1"/>
    <col min="13830" max="13830" width="10.7109375" style="31" customWidth="1"/>
    <col min="13831" max="13831" width="9.42578125" style="31" customWidth="1"/>
    <col min="13832" max="13832" width="22.42578125" style="31" customWidth="1"/>
    <col min="13833" max="13833" width="8.140625" style="31" customWidth="1"/>
    <col min="13834" max="13834" width="8.85546875" style="31" customWidth="1"/>
    <col min="13835" max="13835" width="20.140625" style="31" customWidth="1"/>
    <col min="13836" max="14079" width="9.140625" style="31"/>
    <col min="14080" max="14080" width="4.7109375" style="31" customWidth="1"/>
    <col min="14081" max="14081" width="22.7109375" style="31" customWidth="1"/>
    <col min="14082" max="14082" width="9.28515625" style="31" customWidth="1"/>
    <col min="14083" max="14083" width="11.5703125" style="31" customWidth="1"/>
    <col min="14084" max="14084" width="10" style="31" customWidth="1"/>
    <col min="14085" max="14085" width="11.42578125" style="31" customWidth="1"/>
    <col min="14086" max="14086" width="10.7109375" style="31" customWidth="1"/>
    <col min="14087" max="14087" width="9.42578125" style="31" customWidth="1"/>
    <col min="14088" max="14088" width="22.42578125" style="31" customWidth="1"/>
    <col min="14089" max="14089" width="8.140625" style="31" customWidth="1"/>
    <col min="14090" max="14090" width="8.85546875" style="31" customWidth="1"/>
    <col min="14091" max="14091" width="20.140625" style="31" customWidth="1"/>
    <col min="14092" max="14335" width="9.140625" style="31"/>
    <col min="14336" max="14336" width="4.7109375" style="31" customWidth="1"/>
    <col min="14337" max="14337" width="22.7109375" style="31" customWidth="1"/>
    <col min="14338" max="14338" width="9.28515625" style="31" customWidth="1"/>
    <col min="14339" max="14339" width="11.5703125" style="31" customWidth="1"/>
    <col min="14340" max="14340" width="10" style="31" customWidth="1"/>
    <col min="14341" max="14341" width="11.42578125" style="31" customWidth="1"/>
    <col min="14342" max="14342" width="10.7109375" style="31" customWidth="1"/>
    <col min="14343" max="14343" width="9.42578125" style="31" customWidth="1"/>
    <col min="14344" max="14344" width="22.42578125" style="31" customWidth="1"/>
    <col min="14345" max="14345" width="8.140625" style="31" customWidth="1"/>
    <col min="14346" max="14346" width="8.85546875" style="31" customWidth="1"/>
    <col min="14347" max="14347" width="20.140625" style="31" customWidth="1"/>
    <col min="14348" max="14591" width="9.140625" style="31"/>
    <col min="14592" max="14592" width="4.7109375" style="31" customWidth="1"/>
    <col min="14593" max="14593" width="22.7109375" style="31" customWidth="1"/>
    <col min="14594" max="14594" width="9.28515625" style="31" customWidth="1"/>
    <col min="14595" max="14595" width="11.5703125" style="31" customWidth="1"/>
    <col min="14596" max="14596" width="10" style="31" customWidth="1"/>
    <col min="14597" max="14597" width="11.42578125" style="31" customWidth="1"/>
    <col min="14598" max="14598" width="10.7109375" style="31" customWidth="1"/>
    <col min="14599" max="14599" width="9.42578125" style="31" customWidth="1"/>
    <col min="14600" max="14600" width="22.42578125" style="31" customWidth="1"/>
    <col min="14601" max="14601" width="8.140625" style="31" customWidth="1"/>
    <col min="14602" max="14602" width="8.85546875" style="31" customWidth="1"/>
    <col min="14603" max="14603" width="20.140625" style="31" customWidth="1"/>
    <col min="14604" max="14847" width="9.140625" style="31"/>
    <col min="14848" max="14848" width="4.7109375" style="31" customWidth="1"/>
    <col min="14849" max="14849" width="22.7109375" style="31" customWidth="1"/>
    <col min="14850" max="14850" width="9.28515625" style="31" customWidth="1"/>
    <col min="14851" max="14851" width="11.5703125" style="31" customWidth="1"/>
    <col min="14852" max="14852" width="10" style="31" customWidth="1"/>
    <col min="14853" max="14853" width="11.42578125" style="31" customWidth="1"/>
    <col min="14854" max="14854" width="10.7109375" style="31" customWidth="1"/>
    <col min="14855" max="14855" width="9.42578125" style="31" customWidth="1"/>
    <col min="14856" max="14856" width="22.42578125" style="31" customWidth="1"/>
    <col min="14857" max="14857" width="8.140625" style="31" customWidth="1"/>
    <col min="14858" max="14858" width="8.85546875" style="31" customWidth="1"/>
    <col min="14859" max="14859" width="20.140625" style="31" customWidth="1"/>
    <col min="14860" max="15103" width="9.140625" style="31"/>
    <col min="15104" max="15104" width="4.7109375" style="31" customWidth="1"/>
    <col min="15105" max="15105" width="22.7109375" style="31" customWidth="1"/>
    <col min="15106" max="15106" width="9.28515625" style="31" customWidth="1"/>
    <col min="15107" max="15107" width="11.5703125" style="31" customWidth="1"/>
    <col min="15108" max="15108" width="10" style="31" customWidth="1"/>
    <col min="15109" max="15109" width="11.42578125" style="31" customWidth="1"/>
    <col min="15110" max="15110" width="10.7109375" style="31" customWidth="1"/>
    <col min="15111" max="15111" width="9.42578125" style="31" customWidth="1"/>
    <col min="15112" max="15112" width="22.42578125" style="31" customWidth="1"/>
    <col min="15113" max="15113" width="8.140625" style="31" customWidth="1"/>
    <col min="15114" max="15114" width="8.85546875" style="31" customWidth="1"/>
    <col min="15115" max="15115" width="20.140625" style="31" customWidth="1"/>
    <col min="15116" max="15359" width="9.140625" style="31"/>
    <col min="15360" max="15360" width="4.7109375" style="31" customWidth="1"/>
    <col min="15361" max="15361" width="22.7109375" style="31" customWidth="1"/>
    <col min="15362" max="15362" width="9.28515625" style="31" customWidth="1"/>
    <col min="15363" max="15363" width="11.5703125" style="31" customWidth="1"/>
    <col min="15364" max="15364" width="10" style="31" customWidth="1"/>
    <col min="15365" max="15365" width="11.42578125" style="31" customWidth="1"/>
    <col min="15366" max="15366" width="10.7109375" style="31" customWidth="1"/>
    <col min="15367" max="15367" width="9.42578125" style="31" customWidth="1"/>
    <col min="15368" max="15368" width="22.42578125" style="31" customWidth="1"/>
    <col min="15369" max="15369" width="8.140625" style="31" customWidth="1"/>
    <col min="15370" max="15370" width="8.85546875" style="31" customWidth="1"/>
    <col min="15371" max="15371" width="20.140625" style="31" customWidth="1"/>
    <col min="15372" max="15615" width="9.140625" style="31"/>
    <col min="15616" max="15616" width="4.7109375" style="31" customWidth="1"/>
    <col min="15617" max="15617" width="22.7109375" style="31" customWidth="1"/>
    <col min="15618" max="15618" width="9.28515625" style="31" customWidth="1"/>
    <col min="15619" max="15619" width="11.5703125" style="31" customWidth="1"/>
    <col min="15620" max="15620" width="10" style="31" customWidth="1"/>
    <col min="15621" max="15621" width="11.42578125" style="31" customWidth="1"/>
    <col min="15622" max="15622" width="10.7109375" style="31" customWidth="1"/>
    <col min="15623" max="15623" width="9.42578125" style="31" customWidth="1"/>
    <col min="15624" max="15624" width="22.42578125" style="31" customWidth="1"/>
    <col min="15625" max="15625" width="8.140625" style="31" customWidth="1"/>
    <col min="15626" max="15626" width="8.85546875" style="31" customWidth="1"/>
    <col min="15627" max="15627" width="20.140625" style="31" customWidth="1"/>
    <col min="15628" max="15871" width="9.140625" style="31"/>
    <col min="15872" max="15872" width="4.7109375" style="31" customWidth="1"/>
    <col min="15873" max="15873" width="22.7109375" style="31" customWidth="1"/>
    <col min="15874" max="15874" width="9.28515625" style="31" customWidth="1"/>
    <col min="15875" max="15875" width="11.5703125" style="31" customWidth="1"/>
    <col min="15876" max="15876" width="10" style="31" customWidth="1"/>
    <col min="15877" max="15877" width="11.42578125" style="31" customWidth="1"/>
    <col min="15878" max="15878" width="10.7109375" style="31" customWidth="1"/>
    <col min="15879" max="15879" width="9.42578125" style="31" customWidth="1"/>
    <col min="15880" max="15880" width="22.42578125" style="31" customWidth="1"/>
    <col min="15881" max="15881" width="8.140625" style="31" customWidth="1"/>
    <col min="15882" max="15882" width="8.85546875" style="31" customWidth="1"/>
    <col min="15883" max="15883" width="20.140625" style="31" customWidth="1"/>
    <col min="15884" max="16127" width="9.140625" style="31"/>
    <col min="16128" max="16128" width="4.7109375" style="31" customWidth="1"/>
    <col min="16129" max="16129" width="22.7109375" style="31" customWidth="1"/>
    <col min="16130" max="16130" width="9.28515625" style="31" customWidth="1"/>
    <col min="16131" max="16131" width="11.5703125" style="31" customWidth="1"/>
    <col min="16132" max="16132" width="10" style="31" customWidth="1"/>
    <col min="16133" max="16133" width="11.42578125" style="31" customWidth="1"/>
    <col min="16134" max="16134" width="10.7109375" style="31" customWidth="1"/>
    <col min="16135" max="16135" width="9.42578125" style="31" customWidth="1"/>
    <col min="16136" max="16136" width="22.42578125" style="31" customWidth="1"/>
    <col min="16137" max="16137" width="8.140625" style="31" customWidth="1"/>
    <col min="16138" max="16138" width="8.85546875" style="31" customWidth="1"/>
    <col min="16139" max="16139" width="20.140625" style="31" customWidth="1"/>
    <col min="16140" max="16384" width="9.140625" style="31"/>
  </cols>
  <sheetData>
    <row r="1" spans="1:14" ht="37.5" customHeight="1" x14ac:dyDescent="0.25">
      <c r="A1" s="323" t="s">
        <v>632</v>
      </c>
      <c r="B1" s="324"/>
      <c r="C1" s="324"/>
      <c r="D1" s="324"/>
      <c r="E1" s="324"/>
      <c r="F1" s="324"/>
      <c r="G1" s="324"/>
      <c r="H1" s="324"/>
      <c r="I1" s="324"/>
      <c r="J1" s="324"/>
      <c r="K1" s="325"/>
      <c r="L1" s="314" t="s">
        <v>82</v>
      </c>
      <c r="M1" s="315"/>
      <c r="N1" s="316"/>
    </row>
    <row r="2" spans="1:14" s="33" customFormat="1" ht="15.75" customHeight="1" x14ac:dyDescent="0.2">
      <c r="A2" s="326" t="s">
        <v>4</v>
      </c>
      <c r="B2" s="328" t="s">
        <v>575</v>
      </c>
      <c r="C2" s="330" t="s">
        <v>576</v>
      </c>
      <c r="D2" s="332" t="s">
        <v>577</v>
      </c>
      <c r="E2" s="332" t="s">
        <v>578</v>
      </c>
      <c r="F2" s="334" t="s">
        <v>579</v>
      </c>
      <c r="G2" s="334" t="s">
        <v>580</v>
      </c>
      <c r="H2" s="336" t="s">
        <v>581</v>
      </c>
      <c r="I2" s="337"/>
      <c r="J2" s="337"/>
      <c r="K2" s="338" t="s">
        <v>18</v>
      </c>
      <c r="L2" s="317" t="s">
        <v>25</v>
      </c>
      <c r="M2" s="319" t="s">
        <v>26</v>
      </c>
      <c r="N2" s="321" t="s">
        <v>27</v>
      </c>
    </row>
    <row r="3" spans="1:14" s="33" customFormat="1" ht="24.75" customHeight="1" thickBot="1" x14ac:dyDescent="0.25">
      <c r="A3" s="327"/>
      <c r="B3" s="329"/>
      <c r="C3" s="331"/>
      <c r="D3" s="333"/>
      <c r="E3" s="333"/>
      <c r="F3" s="335"/>
      <c r="G3" s="335"/>
      <c r="H3" s="219" t="s">
        <v>582</v>
      </c>
      <c r="I3" s="219" t="s">
        <v>32</v>
      </c>
      <c r="J3" s="219" t="s">
        <v>583</v>
      </c>
      <c r="K3" s="339"/>
      <c r="L3" s="318"/>
      <c r="M3" s="320"/>
      <c r="N3" s="322"/>
    </row>
    <row r="4" spans="1:14" s="32" customFormat="1" ht="24" x14ac:dyDescent="0.25">
      <c r="A4" s="220" t="s">
        <v>33</v>
      </c>
      <c r="B4" s="221" t="s">
        <v>110</v>
      </c>
      <c r="C4" s="93">
        <v>1</v>
      </c>
      <c r="D4" s="222" t="s">
        <v>584</v>
      </c>
      <c r="E4" s="147" t="s">
        <v>23</v>
      </c>
      <c r="F4" s="223" t="s">
        <v>23</v>
      </c>
      <c r="G4" s="224" t="s">
        <v>23</v>
      </c>
      <c r="H4" s="109" t="s">
        <v>23</v>
      </c>
      <c r="I4" s="186" t="s">
        <v>23</v>
      </c>
      <c r="J4" s="147" t="s">
        <v>23</v>
      </c>
      <c r="K4" s="225" t="s">
        <v>585</v>
      </c>
      <c r="L4" s="8" t="s">
        <v>23</v>
      </c>
      <c r="M4" s="21" t="s">
        <v>23</v>
      </c>
      <c r="N4" s="87" t="s">
        <v>23</v>
      </c>
    </row>
    <row r="5" spans="1:14" s="32" customFormat="1" ht="24" x14ac:dyDescent="0.25">
      <c r="A5" s="220" t="s">
        <v>33</v>
      </c>
      <c r="B5" s="221" t="s">
        <v>121</v>
      </c>
      <c r="C5" s="93">
        <v>1</v>
      </c>
      <c r="D5" s="222" t="s">
        <v>586</v>
      </c>
      <c r="E5" s="147" t="s">
        <v>23</v>
      </c>
      <c r="F5" s="223" t="s">
        <v>23</v>
      </c>
      <c r="G5" s="224" t="s">
        <v>23</v>
      </c>
      <c r="H5" s="109" t="s">
        <v>23</v>
      </c>
      <c r="I5" s="186" t="s">
        <v>23</v>
      </c>
      <c r="J5" s="147" t="s">
        <v>23</v>
      </c>
      <c r="K5" s="225" t="s">
        <v>585</v>
      </c>
      <c r="L5" s="8" t="s">
        <v>23</v>
      </c>
      <c r="M5" s="21" t="s">
        <v>23</v>
      </c>
      <c r="N5" s="87" t="s">
        <v>23</v>
      </c>
    </row>
    <row r="6" spans="1:14" s="32" customFormat="1" ht="24" x14ac:dyDescent="0.25">
      <c r="A6" s="220" t="s">
        <v>33</v>
      </c>
      <c r="B6" s="221" t="s">
        <v>124</v>
      </c>
      <c r="C6" s="93">
        <v>1</v>
      </c>
      <c r="D6" s="222" t="s">
        <v>587</v>
      </c>
      <c r="E6" s="147" t="s">
        <v>23</v>
      </c>
      <c r="F6" s="223" t="s">
        <v>23</v>
      </c>
      <c r="G6" s="224" t="s">
        <v>23</v>
      </c>
      <c r="H6" s="109" t="s">
        <v>23</v>
      </c>
      <c r="I6" s="186" t="s">
        <v>23</v>
      </c>
      <c r="J6" s="147" t="s">
        <v>23</v>
      </c>
      <c r="K6" s="225" t="s">
        <v>585</v>
      </c>
      <c r="L6" s="8" t="s">
        <v>23</v>
      </c>
      <c r="M6" s="21" t="s">
        <v>23</v>
      </c>
      <c r="N6" s="87" t="s">
        <v>23</v>
      </c>
    </row>
    <row r="7" spans="1:14" s="32" customFormat="1" ht="24" x14ac:dyDescent="0.25">
      <c r="A7" s="220" t="s">
        <v>33</v>
      </c>
      <c r="B7" s="221" t="s">
        <v>130</v>
      </c>
      <c r="C7" s="93">
        <v>1</v>
      </c>
      <c r="D7" s="108" t="s">
        <v>588</v>
      </c>
      <c r="E7" s="147" t="s">
        <v>23</v>
      </c>
      <c r="F7" s="223" t="s">
        <v>23</v>
      </c>
      <c r="G7" s="224" t="s">
        <v>23</v>
      </c>
      <c r="H7" s="109" t="s">
        <v>23</v>
      </c>
      <c r="I7" s="186" t="s">
        <v>23</v>
      </c>
      <c r="J7" s="147" t="s">
        <v>23</v>
      </c>
      <c r="K7" s="225" t="s">
        <v>585</v>
      </c>
      <c r="L7" s="8" t="s">
        <v>23</v>
      </c>
      <c r="M7" s="21" t="s">
        <v>23</v>
      </c>
      <c r="N7" s="87" t="s">
        <v>23</v>
      </c>
    </row>
    <row r="8" spans="1:14" s="32" customFormat="1" ht="24" x14ac:dyDescent="0.25">
      <c r="A8" s="220" t="s">
        <v>33</v>
      </c>
      <c r="B8" s="221" t="s">
        <v>589</v>
      </c>
      <c r="C8" s="93">
        <v>1</v>
      </c>
      <c r="D8" s="222" t="s">
        <v>590</v>
      </c>
      <c r="E8" s="147" t="s">
        <v>23</v>
      </c>
      <c r="F8" s="223" t="s">
        <v>23</v>
      </c>
      <c r="G8" s="224" t="s">
        <v>23</v>
      </c>
      <c r="H8" s="147" t="s">
        <v>96</v>
      </c>
      <c r="I8" s="221" t="s">
        <v>589</v>
      </c>
      <c r="J8" s="147" t="s">
        <v>34</v>
      </c>
      <c r="K8" s="225" t="s">
        <v>591</v>
      </c>
      <c r="L8" s="250">
        <v>0</v>
      </c>
      <c r="M8" s="245">
        <v>0</v>
      </c>
      <c r="N8" s="87">
        <f t="shared" ref="N8:N13" si="0">M8+L8</f>
        <v>0</v>
      </c>
    </row>
    <row r="9" spans="1:14" s="32" customFormat="1" ht="24" x14ac:dyDescent="0.25">
      <c r="A9" s="220" t="s">
        <v>33</v>
      </c>
      <c r="B9" s="221" t="s">
        <v>592</v>
      </c>
      <c r="C9" s="93">
        <v>1</v>
      </c>
      <c r="D9" s="222" t="s">
        <v>590</v>
      </c>
      <c r="E9" s="147" t="s">
        <v>23</v>
      </c>
      <c r="F9" s="223" t="s">
        <v>23</v>
      </c>
      <c r="G9" s="224" t="s">
        <v>23</v>
      </c>
      <c r="H9" s="147" t="s">
        <v>96</v>
      </c>
      <c r="I9" s="221" t="s">
        <v>592</v>
      </c>
      <c r="J9" s="147" t="s">
        <v>34</v>
      </c>
      <c r="K9" s="225" t="s">
        <v>591</v>
      </c>
      <c r="L9" s="250">
        <v>0</v>
      </c>
      <c r="M9" s="245">
        <v>0</v>
      </c>
      <c r="N9" s="87">
        <f t="shared" si="0"/>
        <v>0</v>
      </c>
    </row>
    <row r="10" spans="1:14" s="32" customFormat="1" ht="24" x14ac:dyDescent="0.25">
      <c r="A10" s="220" t="s">
        <v>33</v>
      </c>
      <c r="B10" s="221" t="s">
        <v>593</v>
      </c>
      <c r="C10" s="93">
        <v>1</v>
      </c>
      <c r="D10" s="222" t="s">
        <v>590</v>
      </c>
      <c r="E10" s="147" t="s">
        <v>23</v>
      </c>
      <c r="F10" s="223" t="s">
        <v>23</v>
      </c>
      <c r="G10" s="224" t="s">
        <v>23</v>
      </c>
      <c r="H10" s="147" t="s">
        <v>96</v>
      </c>
      <c r="I10" s="221" t="s">
        <v>593</v>
      </c>
      <c r="J10" s="147" t="s">
        <v>34</v>
      </c>
      <c r="K10" s="225" t="s">
        <v>591</v>
      </c>
      <c r="L10" s="250">
        <v>0</v>
      </c>
      <c r="M10" s="245">
        <v>0</v>
      </c>
      <c r="N10" s="87">
        <f t="shared" si="0"/>
        <v>0</v>
      </c>
    </row>
    <row r="11" spans="1:14" s="32" customFormat="1" ht="24" x14ac:dyDescent="0.25">
      <c r="A11" s="220" t="s">
        <v>33</v>
      </c>
      <c r="B11" s="221" t="s">
        <v>594</v>
      </c>
      <c r="C11" s="93">
        <v>1</v>
      </c>
      <c r="D11" s="222" t="s">
        <v>590</v>
      </c>
      <c r="E11" s="147" t="s">
        <v>23</v>
      </c>
      <c r="F11" s="223" t="s">
        <v>23</v>
      </c>
      <c r="G11" s="224" t="s">
        <v>23</v>
      </c>
      <c r="H11" s="147" t="s">
        <v>96</v>
      </c>
      <c r="I11" s="221" t="s">
        <v>594</v>
      </c>
      <c r="J11" s="147" t="s">
        <v>34</v>
      </c>
      <c r="K11" s="225" t="s">
        <v>591</v>
      </c>
      <c r="L11" s="250">
        <v>0</v>
      </c>
      <c r="M11" s="245">
        <v>0</v>
      </c>
      <c r="N11" s="87">
        <f t="shared" si="0"/>
        <v>0</v>
      </c>
    </row>
    <row r="12" spans="1:14" s="32" customFormat="1" ht="24" x14ac:dyDescent="0.25">
      <c r="A12" s="220" t="s">
        <v>33</v>
      </c>
      <c r="B12" s="221" t="s">
        <v>34</v>
      </c>
      <c r="C12" s="93">
        <v>1</v>
      </c>
      <c r="D12" s="222" t="s">
        <v>595</v>
      </c>
      <c r="E12" s="147" t="s">
        <v>538</v>
      </c>
      <c r="F12" s="223" t="s">
        <v>650</v>
      </c>
      <c r="G12" s="224" t="s">
        <v>596</v>
      </c>
      <c r="H12" s="147" t="s">
        <v>597</v>
      </c>
      <c r="I12" s="221" t="s">
        <v>598</v>
      </c>
      <c r="J12" s="147" t="s">
        <v>34</v>
      </c>
      <c r="K12" s="225"/>
      <c r="L12" s="250">
        <v>0</v>
      </c>
      <c r="M12" s="245">
        <v>0</v>
      </c>
      <c r="N12" s="87">
        <f t="shared" si="0"/>
        <v>0</v>
      </c>
    </row>
    <row r="13" spans="1:14" s="32" customFormat="1" ht="24" x14ac:dyDescent="0.25">
      <c r="A13" s="220" t="s">
        <v>33</v>
      </c>
      <c r="B13" s="221" t="s">
        <v>134</v>
      </c>
      <c r="C13" s="93">
        <v>1</v>
      </c>
      <c r="D13" s="222" t="s">
        <v>599</v>
      </c>
      <c r="E13" s="147" t="s">
        <v>538</v>
      </c>
      <c r="F13" s="223" t="s">
        <v>650</v>
      </c>
      <c r="G13" s="224" t="s">
        <v>596</v>
      </c>
      <c r="H13" s="147" t="s">
        <v>597</v>
      </c>
      <c r="I13" s="221" t="s">
        <v>600</v>
      </c>
      <c r="J13" s="147" t="s">
        <v>34</v>
      </c>
      <c r="K13" s="225"/>
      <c r="L13" s="250">
        <v>0</v>
      </c>
      <c r="M13" s="245">
        <v>0</v>
      </c>
      <c r="N13" s="87">
        <f t="shared" si="0"/>
        <v>0</v>
      </c>
    </row>
    <row r="14" spans="1:14" s="32" customFormat="1" ht="24" customHeight="1" x14ac:dyDescent="0.25">
      <c r="A14" s="220"/>
      <c r="B14" s="221"/>
      <c r="C14" s="93"/>
      <c r="D14" s="222"/>
      <c r="E14" s="147"/>
      <c r="F14" s="223"/>
      <c r="G14" s="224"/>
      <c r="H14" s="147"/>
      <c r="I14" s="221"/>
      <c r="J14" s="147"/>
      <c r="K14" s="225"/>
      <c r="L14" s="76">
        <f>SUM(L4:L13)</f>
        <v>0</v>
      </c>
      <c r="M14" s="75">
        <f>SUM(M4:M13)</f>
        <v>0</v>
      </c>
      <c r="N14" s="88">
        <f>SUM(N4:N13)</f>
        <v>0</v>
      </c>
    </row>
    <row r="15" spans="1:14" s="32" customFormat="1" ht="24" customHeight="1" x14ac:dyDescent="0.25">
      <c r="A15" s="220"/>
      <c r="B15" s="221"/>
      <c r="C15" s="93"/>
      <c r="D15" s="222" t="s">
        <v>601</v>
      </c>
      <c r="E15" s="147"/>
      <c r="F15" s="223"/>
      <c r="G15" s="224"/>
      <c r="H15" s="147"/>
      <c r="I15" s="221"/>
      <c r="J15" s="147"/>
      <c r="K15" s="225"/>
      <c r="L15" s="8"/>
      <c r="M15" s="21"/>
      <c r="N15" s="87"/>
    </row>
    <row r="16" spans="1:14" s="32" customFormat="1" ht="24" customHeight="1" x14ac:dyDescent="0.25">
      <c r="A16" s="220"/>
      <c r="B16" s="221"/>
      <c r="C16" s="93"/>
      <c r="D16" s="222" t="s">
        <v>97</v>
      </c>
      <c r="E16" s="147"/>
      <c r="F16" s="223"/>
      <c r="G16" s="224"/>
      <c r="H16" s="147"/>
      <c r="I16" s="221"/>
      <c r="J16" s="147"/>
      <c r="K16" s="225"/>
      <c r="L16" s="8"/>
      <c r="M16" s="21"/>
      <c r="N16" s="87"/>
    </row>
    <row r="17" spans="1:14" s="32" customFormat="1" ht="24" customHeight="1" x14ac:dyDescent="0.25">
      <c r="A17" s="220"/>
      <c r="B17" s="221"/>
      <c r="C17" s="93"/>
      <c r="D17" s="222"/>
      <c r="E17" s="147"/>
      <c r="F17" s="223"/>
      <c r="G17" s="224"/>
      <c r="H17" s="147"/>
      <c r="I17" s="221"/>
      <c r="J17" s="147"/>
      <c r="K17" s="225"/>
      <c r="L17" s="8"/>
      <c r="M17" s="21"/>
      <c r="N17" s="87"/>
    </row>
    <row r="18" spans="1:14" s="32" customFormat="1" ht="24" customHeight="1" x14ac:dyDescent="0.25">
      <c r="A18" s="220"/>
      <c r="B18" s="221"/>
      <c r="C18" s="93"/>
      <c r="D18" s="222"/>
      <c r="E18" s="147"/>
      <c r="F18" s="223"/>
      <c r="G18" s="224"/>
      <c r="H18" s="147"/>
      <c r="I18" s="221"/>
      <c r="J18" s="147"/>
      <c r="K18" s="225"/>
      <c r="L18" s="8"/>
      <c r="M18" s="21"/>
      <c r="N18" s="87"/>
    </row>
    <row r="19" spans="1:14" s="32" customFormat="1" ht="24" customHeight="1" x14ac:dyDescent="0.25">
      <c r="A19" s="220"/>
      <c r="B19" s="221"/>
      <c r="C19" s="93"/>
      <c r="D19" s="222" t="s">
        <v>651</v>
      </c>
      <c r="E19" s="147"/>
      <c r="F19" s="223"/>
      <c r="G19" s="224"/>
      <c r="H19" s="147"/>
      <c r="I19" s="221"/>
      <c r="J19" s="147"/>
      <c r="K19" s="225"/>
      <c r="L19" s="8"/>
      <c r="M19" s="21"/>
      <c r="N19" s="87"/>
    </row>
    <row r="20" spans="1:14" s="32" customFormat="1" ht="24" customHeight="1" x14ac:dyDescent="0.25">
      <c r="A20" s="220"/>
      <c r="B20" s="221"/>
      <c r="C20" s="93"/>
      <c r="D20" s="222"/>
      <c r="E20" s="147"/>
      <c r="F20" s="223"/>
      <c r="G20" s="224"/>
      <c r="H20" s="147"/>
      <c r="I20" s="221"/>
      <c r="J20" s="147"/>
      <c r="K20" s="225"/>
      <c r="L20" s="8"/>
      <c r="M20" s="21"/>
      <c r="N20" s="87"/>
    </row>
    <row r="21" spans="1:14" s="32" customFormat="1" ht="24" customHeight="1" x14ac:dyDescent="0.25">
      <c r="A21" s="220"/>
      <c r="B21" s="221"/>
      <c r="C21" s="93"/>
      <c r="D21" s="222"/>
      <c r="E21" s="147"/>
      <c r="F21" s="223"/>
      <c r="G21" s="224"/>
      <c r="H21" s="147"/>
      <c r="I21" s="221"/>
      <c r="J21" s="147"/>
      <c r="K21" s="225"/>
      <c r="L21" s="8"/>
      <c r="M21" s="21"/>
      <c r="N21" s="87"/>
    </row>
    <row r="22" spans="1:14" s="32" customFormat="1" ht="24" customHeight="1" x14ac:dyDescent="0.25">
      <c r="A22" s="220"/>
      <c r="B22" s="221"/>
      <c r="C22" s="93"/>
      <c r="D22" s="222"/>
      <c r="E22" s="147"/>
      <c r="F22" s="223"/>
      <c r="G22" s="224"/>
      <c r="H22" s="147"/>
      <c r="I22" s="221"/>
      <c r="J22" s="147"/>
      <c r="K22" s="225"/>
      <c r="L22" s="8"/>
      <c r="M22" s="21"/>
      <c r="N22" s="87"/>
    </row>
    <row r="23" spans="1:14" s="32" customFormat="1" ht="24" customHeight="1" x14ac:dyDescent="0.25">
      <c r="A23" s="220"/>
      <c r="B23" s="221"/>
      <c r="C23" s="93"/>
      <c r="D23" s="222"/>
      <c r="E23" s="147"/>
      <c r="F23" s="223"/>
      <c r="G23" s="224"/>
      <c r="H23" s="147"/>
      <c r="I23" s="221"/>
      <c r="J23" s="147"/>
      <c r="K23" s="225"/>
      <c r="L23" s="8"/>
      <c r="M23" s="21"/>
      <c r="N23" s="87"/>
    </row>
    <row r="24" spans="1:14" s="32" customFormat="1" ht="24" customHeight="1" x14ac:dyDescent="0.25">
      <c r="A24" s="220"/>
      <c r="B24" s="221"/>
      <c r="C24" s="93"/>
      <c r="D24" s="222"/>
      <c r="E24" s="147"/>
      <c r="F24" s="223"/>
      <c r="G24" s="224"/>
      <c r="H24" s="147"/>
      <c r="I24" s="221"/>
      <c r="J24" s="147"/>
      <c r="K24" s="225"/>
      <c r="L24" s="8"/>
      <c r="M24" s="21"/>
      <c r="N24" s="87"/>
    </row>
    <row r="25" spans="1:14" s="32" customFormat="1" ht="24" customHeight="1" x14ac:dyDescent="0.25">
      <c r="A25" s="220"/>
      <c r="B25" s="221"/>
      <c r="C25" s="93"/>
      <c r="D25" s="222"/>
      <c r="E25" s="147"/>
      <c r="F25" s="223"/>
      <c r="G25" s="224"/>
      <c r="H25" s="147"/>
      <c r="I25" s="221"/>
      <c r="J25" s="147"/>
      <c r="K25" s="225"/>
      <c r="L25" s="8"/>
      <c r="M25" s="21"/>
      <c r="N25" s="87"/>
    </row>
    <row r="26" spans="1:14" s="32" customFormat="1" ht="24" customHeight="1" x14ac:dyDescent="0.25">
      <c r="A26" s="220"/>
      <c r="B26" s="221"/>
      <c r="C26" s="93"/>
      <c r="D26" s="222"/>
      <c r="E26" s="147"/>
      <c r="F26" s="223"/>
      <c r="G26" s="224"/>
      <c r="H26" s="147"/>
      <c r="I26" s="221"/>
      <c r="J26" s="147"/>
      <c r="K26" s="225"/>
      <c r="L26" s="8"/>
      <c r="M26" s="21"/>
      <c r="N26" s="87"/>
    </row>
    <row r="27" spans="1:14" x14ac:dyDescent="0.25">
      <c r="L27" s="1"/>
      <c r="M27" s="1"/>
      <c r="N27" s="1"/>
    </row>
    <row r="28" spans="1:14" x14ac:dyDescent="0.25">
      <c r="L28" s="1"/>
      <c r="M28" s="1"/>
      <c r="N28" s="1"/>
    </row>
    <row r="29" spans="1:14" x14ac:dyDescent="0.25">
      <c r="L29" s="1"/>
      <c r="M29" s="1"/>
      <c r="N29" s="1"/>
    </row>
    <row r="30" spans="1:14" x14ac:dyDescent="0.25">
      <c r="L30" s="1"/>
      <c r="M30" s="1"/>
      <c r="N30" s="1"/>
    </row>
    <row r="31" spans="1:14" x14ac:dyDescent="0.25">
      <c r="L31" s="1"/>
      <c r="M31" s="1"/>
      <c r="N31" s="1"/>
    </row>
    <row r="32" spans="1:14" x14ac:dyDescent="0.25">
      <c r="L32" s="1"/>
      <c r="M32" s="1"/>
      <c r="N32" s="1"/>
    </row>
    <row r="33" spans="12:14" x14ac:dyDescent="0.25">
      <c r="L33" s="1"/>
      <c r="M33" s="1"/>
      <c r="N33" s="1"/>
    </row>
    <row r="34" spans="12:14" x14ac:dyDescent="0.25">
      <c r="L34" s="1"/>
      <c r="M34" s="1"/>
      <c r="N34" s="1"/>
    </row>
    <row r="35" spans="12:14" x14ac:dyDescent="0.25">
      <c r="L35" s="1"/>
      <c r="M35" s="1"/>
      <c r="N35" s="1"/>
    </row>
    <row r="36" spans="12:14" x14ac:dyDescent="0.25">
      <c r="L36" s="1"/>
      <c r="M36" s="1"/>
      <c r="N36" s="1"/>
    </row>
    <row r="37" spans="12:14" x14ac:dyDescent="0.25">
      <c r="L37" s="1"/>
      <c r="M37" s="1"/>
      <c r="N37" s="1"/>
    </row>
    <row r="38" spans="12:14" x14ac:dyDescent="0.25">
      <c r="L38" s="1"/>
      <c r="M38" s="1"/>
      <c r="N38" s="1"/>
    </row>
    <row r="39" spans="12:14" x14ac:dyDescent="0.25">
      <c r="L39" s="1"/>
      <c r="M39" s="1"/>
      <c r="N39" s="1"/>
    </row>
    <row r="40" spans="12:14" x14ac:dyDescent="0.25">
      <c r="L40" s="1"/>
      <c r="M40" s="1"/>
      <c r="N40" s="1"/>
    </row>
    <row r="41" spans="12:14" x14ac:dyDescent="0.25">
      <c r="L41" s="1"/>
      <c r="M41" s="1"/>
      <c r="N41" s="1"/>
    </row>
    <row r="42" spans="12:14" x14ac:dyDescent="0.25">
      <c r="L42" s="1"/>
      <c r="M42" s="1"/>
      <c r="N42" s="1"/>
    </row>
    <row r="43" spans="12:14" x14ac:dyDescent="0.25">
      <c r="L43" s="1"/>
      <c r="M43" s="1"/>
      <c r="N43" s="1"/>
    </row>
    <row r="44" spans="12:14" x14ac:dyDescent="0.25">
      <c r="L44" s="1"/>
      <c r="M44" s="1"/>
      <c r="N44" s="1"/>
    </row>
    <row r="45" spans="12:14" x14ac:dyDescent="0.25">
      <c r="L45" s="1"/>
      <c r="M45" s="1"/>
      <c r="N45" s="1"/>
    </row>
    <row r="46" spans="12:14" x14ac:dyDescent="0.25">
      <c r="L46" s="1"/>
      <c r="M46" s="1"/>
      <c r="N46" s="1"/>
    </row>
    <row r="47" spans="12:14" x14ac:dyDescent="0.25">
      <c r="L47" s="1"/>
      <c r="M47" s="1"/>
      <c r="N47" s="1"/>
    </row>
    <row r="48" spans="12:14" x14ac:dyDescent="0.25">
      <c r="L48" s="1"/>
      <c r="M48" s="1"/>
      <c r="N48" s="1"/>
    </row>
    <row r="49" spans="12:14" x14ac:dyDescent="0.25">
      <c r="L49" s="1"/>
      <c r="M49" s="1"/>
      <c r="N49" s="1"/>
    </row>
    <row r="50" spans="12:14" x14ac:dyDescent="0.25">
      <c r="L50" s="1"/>
      <c r="M50" s="1"/>
      <c r="N50" s="1"/>
    </row>
    <row r="51" spans="12:14" x14ac:dyDescent="0.25">
      <c r="L51" s="1"/>
      <c r="M51" s="1"/>
      <c r="N51" s="1"/>
    </row>
    <row r="52" spans="12:14" x14ac:dyDescent="0.25">
      <c r="L52" s="1"/>
      <c r="M52" s="1"/>
      <c r="N52" s="1"/>
    </row>
    <row r="53" spans="12:14" x14ac:dyDescent="0.25">
      <c r="L53" s="1"/>
      <c r="M53" s="1"/>
      <c r="N53" s="1"/>
    </row>
    <row r="54" spans="12:14" x14ac:dyDescent="0.25">
      <c r="L54" s="1"/>
      <c r="M54" s="1"/>
      <c r="N54" s="1"/>
    </row>
    <row r="55" spans="12:14" x14ac:dyDescent="0.25">
      <c r="L55" s="1"/>
      <c r="M55" s="1"/>
      <c r="N55" s="1"/>
    </row>
    <row r="56" spans="12:14" x14ac:dyDescent="0.25">
      <c r="L56" s="1"/>
      <c r="M56" s="1"/>
      <c r="N56" s="1"/>
    </row>
    <row r="57" spans="12:14" x14ac:dyDescent="0.25">
      <c r="L57" s="1"/>
      <c r="M57" s="1"/>
      <c r="N57" s="1"/>
    </row>
    <row r="58" spans="12:14" x14ac:dyDescent="0.25">
      <c r="L58" s="1"/>
      <c r="M58" s="1"/>
      <c r="N58" s="1"/>
    </row>
    <row r="59" spans="12:14" x14ac:dyDescent="0.25">
      <c r="L59" s="1"/>
      <c r="M59" s="1"/>
      <c r="N59" s="1"/>
    </row>
    <row r="60" spans="12:14" x14ac:dyDescent="0.25">
      <c r="L60" s="1"/>
      <c r="M60" s="1"/>
      <c r="N60" s="1"/>
    </row>
    <row r="61" spans="12:14" x14ac:dyDescent="0.25">
      <c r="L61" s="1"/>
      <c r="M61" s="1"/>
      <c r="N61" s="1"/>
    </row>
    <row r="62" spans="12:14" x14ac:dyDescent="0.25">
      <c r="L62" s="1"/>
      <c r="M62" s="1"/>
      <c r="N62" s="1"/>
    </row>
    <row r="63" spans="12:14" x14ac:dyDescent="0.25">
      <c r="L63" s="1"/>
      <c r="M63" s="1"/>
      <c r="N63" s="1"/>
    </row>
    <row r="64" spans="12:14" x14ac:dyDescent="0.25">
      <c r="L64" s="1"/>
      <c r="M64" s="1"/>
      <c r="N64" s="1"/>
    </row>
    <row r="65" spans="12:14" x14ac:dyDescent="0.25">
      <c r="L65" s="1"/>
      <c r="M65" s="1"/>
      <c r="N65" s="1"/>
    </row>
    <row r="66" spans="12:14" x14ac:dyDescent="0.25">
      <c r="L66" s="1"/>
      <c r="M66" s="1"/>
      <c r="N66" s="1"/>
    </row>
    <row r="67" spans="12:14" x14ac:dyDescent="0.25">
      <c r="L67" s="1"/>
      <c r="M67" s="1"/>
      <c r="N67" s="1"/>
    </row>
    <row r="68" spans="12:14" x14ac:dyDescent="0.25">
      <c r="L68" s="1"/>
      <c r="M68" s="1"/>
      <c r="N68" s="1"/>
    </row>
    <row r="69" spans="12:14" x14ac:dyDescent="0.25">
      <c r="L69" s="1"/>
      <c r="M69" s="1"/>
      <c r="N69" s="1"/>
    </row>
    <row r="70" spans="12:14" x14ac:dyDescent="0.25">
      <c r="L70" s="1"/>
      <c r="M70" s="1"/>
      <c r="N70" s="1"/>
    </row>
    <row r="71" spans="12:14" x14ac:dyDescent="0.25">
      <c r="L71" s="1"/>
      <c r="M71" s="1"/>
      <c r="N71" s="1"/>
    </row>
    <row r="72" spans="12:14" x14ac:dyDescent="0.25">
      <c r="L72" s="1"/>
      <c r="M72" s="1"/>
      <c r="N72" s="1"/>
    </row>
    <row r="73" spans="12:14" x14ac:dyDescent="0.25">
      <c r="L73" s="1"/>
      <c r="M73" s="1"/>
      <c r="N73" s="1"/>
    </row>
    <row r="74" spans="12:14" x14ac:dyDescent="0.25">
      <c r="L74" s="1"/>
      <c r="M74" s="1"/>
      <c r="N74" s="1"/>
    </row>
    <row r="75" spans="12:14" x14ac:dyDescent="0.25">
      <c r="L75" s="1"/>
      <c r="M75" s="1"/>
      <c r="N75" s="1"/>
    </row>
    <row r="76" spans="12:14" x14ac:dyDescent="0.25">
      <c r="L76" s="1"/>
      <c r="M76" s="1"/>
      <c r="N76" s="1"/>
    </row>
    <row r="77" spans="12:14" x14ac:dyDescent="0.25">
      <c r="L77" s="1"/>
      <c r="M77" s="1"/>
      <c r="N77" s="1"/>
    </row>
    <row r="78" spans="12:14" x14ac:dyDescent="0.25">
      <c r="L78" s="1"/>
      <c r="M78" s="1"/>
      <c r="N78" s="1"/>
    </row>
    <row r="79" spans="12:14" x14ac:dyDescent="0.25">
      <c r="L79" s="1"/>
      <c r="M79" s="1"/>
      <c r="N79" s="1"/>
    </row>
    <row r="80" spans="12:14" x14ac:dyDescent="0.25">
      <c r="L80" s="1"/>
      <c r="M80" s="1"/>
      <c r="N80" s="1"/>
    </row>
    <row r="81" spans="12:14" x14ac:dyDescent="0.25">
      <c r="L81" s="1"/>
      <c r="M81" s="1"/>
      <c r="N81" s="1"/>
    </row>
    <row r="82" spans="12:14" x14ac:dyDescent="0.25">
      <c r="L82" s="1"/>
      <c r="M82" s="1"/>
      <c r="N82" s="1"/>
    </row>
    <row r="83" spans="12:14" x14ac:dyDescent="0.25">
      <c r="L83" s="1"/>
      <c r="M83" s="1"/>
      <c r="N83" s="1"/>
    </row>
    <row r="84" spans="12:14" x14ac:dyDescent="0.25">
      <c r="L84" s="1"/>
      <c r="M84" s="1"/>
      <c r="N84" s="1"/>
    </row>
    <row r="85" spans="12:14" x14ac:dyDescent="0.25">
      <c r="L85" s="1"/>
      <c r="M85" s="1"/>
      <c r="N85" s="1"/>
    </row>
    <row r="86" spans="12:14" x14ac:dyDescent="0.25">
      <c r="L86" s="1"/>
      <c r="M86" s="1"/>
      <c r="N86" s="1"/>
    </row>
    <row r="87" spans="12:14" x14ac:dyDescent="0.25">
      <c r="L87" s="1"/>
      <c r="M87" s="1"/>
      <c r="N87" s="1"/>
    </row>
    <row r="88" spans="12:14" x14ac:dyDescent="0.25">
      <c r="L88" s="1"/>
      <c r="M88" s="1"/>
      <c r="N88" s="1"/>
    </row>
    <row r="89" spans="12:14" x14ac:dyDescent="0.25">
      <c r="L89" s="1"/>
      <c r="M89" s="1"/>
      <c r="N89" s="1"/>
    </row>
    <row r="90" spans="12:14" x14ac:dyDescent="0.25">
      <c r="L90" s="1"/>
      <c r="M90" s="1"/>
      <c r="N90" s="1"/>
    </row>
    <row r="91" spans="12:14" x14ac:dyDescent="0.25">
      <c r="L91" s="1"/>
      <c r="M91" s="1"/>
      <c r="N91" s="1"/>
    </row>
    <row r="92" spans="12:14" x14ac:dyDescent="0.25">
      <c r="L92" s="1"/>
      <c r="M92" s="1"/>
      <c r="N92" s="1"/>
    </row>
    <row r="93" spans="12:14" x14ac:dyDescent="0.25">
      <c r="L93" s="1"/>
      <c r="M93" s="1"/>
      <c r="N93" s="1"/>
    </row>
    <row r="94" spans="12:14" x14ac:dyDescent="0.25">
      <c r="L94" s="1"/>
      <c r="M94" s="1"/>
      <c r="N94" s="1"/>
    </row>
    <row r="95" spans="12:14" x14ac:dyDescent="0.25">
      <c r="L95" s="1"/>
      <c r="M95" s="1"/>
      <c r="N95" s="1"/>
    </row>
    <row r="96" spans="12:14" x14ac:dyDescent="0.25">
      <c r="L96" s="1"/>
      <c r="M96" s="1"/>
      <c r="N96" s="1"/>
    </row>
    <row r="97" spans="12:14" x14ac:dyDescent="0.25">
      <c r="L97" s="1"/>
      <c r="M97" s="1"/>
      <c r="N97" s="1"/>
    </row>
    <row r="98" spans="12:14" x14ac:dyDescent="0.25">
      <c r="L98" s="1"/>
      <c r="M98" s="1"/>
      <c r="N98" s="1"/>
    </row>
    <row r="99" spans="12:14" x14ac:dyDescent="0.25">
      <c r="L99" s="1"/>
      <c r="M99" s="1"/>
      <c r="N99" s="1"/>
    </row>
    <row r="100" spans="12:14" x14ac:dyDescent="0.25">
      <c r="L100" s="1"/>
      <c r="M100" s="1"/>
      <c r="N100" s="1"/>
    </row>
    <row r="101" spans="12:14" x14ac:dyDescent="0.25">
      <c r="L101" s="1"/>
      <c r="M101" s="1"/>
      <c r="N101" s="1"/>
    </row>
    <row r="102" spans="12:14" x14ac:dyDescent="0.25">
      <c r="L102" s="1"/>
      <c r="M102" s="1"/>
      <c r="N102" s="1"/>
    </row>
    <row r="103" spans="12:14" x14ac:dyDescent="0.25">
      <c r="L103" s="1"/>
      <c r="M103" s="1"/>
      <c r="N103" s="1"/>
    </row>
    <row r="104" spans="12:14" x14ac:dyDescent="0.25">
      <c r="L104" s="1"/>
      <c r="M104" s="1"/>
      <c r="N104" s="1"/>
    </row>
    <row r="105" spans="12:14" x14ac:dyDescent="0.25">
      <c r="L105" s="1"/>
      <c r="M105" s="1"/>
      <c r="N105" s="1"/>
    </row>
    <row r="106" spans="12:14" x14ac:dyDescent="0.25">
      <c r="L106" s="1"/>
      <c r="M106" s="1"/>
      <c r="N106" s="1"/>
    </row>
    <row r="107" spans="12:14" x14ac:dyDescent="0.25">
      <c r="L107" s="1"/>
      <c r="M107" s="1"/>
      <c r="N107" s="1"/>
    </row>
    <row r="108" spans="12:14" x14ac:dyDescent="0.25">
      <c r="L108" s="1"/>
      <c r="M108" s="1"/>
      <c r="N108" s="1"/>
    </row>
    <row r="109" spans="12:14" x14ac:dyDescent="0.25">
      <c r="L109" s="1"/>
      <c r="M109" s="1"/>
      <c r="N109" s="1"/>
    </row>
    <row r="110" spans="12:14" x14ac:dyDescent="0.25">
      <c r="L110" s="1"/>
      <c r="M110" s="1"/>
      <c r="N110" s="1"/>
    </row>
    <row r="111" spans="12:14" x14ac:dyDescent="0.25">
      <c r="L111" s="1"/>
      <c r="M111" s="1"/>
      <c r="N111" s="1"/>
    </row>
    <row r="112" spans="12:14" x14ac:dyDescent="0.25">
      <c r="L112" s="1"/>
      <c r="M112" s="1"/>
      <c r="N112" s="1"/>
    </row>
    <row r="113" spans="12:14" x14ac:dyDescent="0.25">
      <c r="L113" s="1"/>
      <c r="M113" s="1"/>
      <c r="N113" s="1"/>
    </row>
    <row r="114" spans="12:14" x14ac:dyDescent="0.25">
      <c r="L114" s="1"/>
      <c r="M114" s="1"/>
      <c r="N114" s="1"/>
    </row>
    <row r="115" spans="12:14" x14ac:dyDescent="0.25">
      <c r="L115" s="1"/>
      <c r="M115" s="1"/>
      <c r="N115" s="1"/>
    </row>
    <row r="116" spans="12:14" x14ac:dyDescent="0.25">
      <c r="L116" s="1"/>
      <c r="M116" s="1"/>
      <c r="N116" s="1"/>
    </row>
    <row r="117" spans="12:14" x14ac:dyDescent="0.25">
      <c r="L117" s="1"/>
      <c r="M117" s="1"/>
      <c r="N117" s="1"/>
    </row>
    <row r="118" spans="12:14" x14ac:dyDescent="0.25">
      <c r="L118" s="1"/>
      <c r="M118" s="1"/>
      <c r="N118" s="1"/>
    </row>
    <row r="119" spans="12:14" x14ac:dyDescent="0.25">
      <c r="L119" s="1"/>
      <c r="M119" s="1"/>
      <c r="N119" s="1"/>
    </row>
    <row r="120" spans="12:14" x14ac:dyDescent="0.25">
      <c r="L120" s="1"/>
      <c r="M120" s="1"/>
      <c r="N120" s="1"/>
    </row>
    <row r="121" spans="12:14" x14ac:dyDescent="0.25">
      <c r="L121" s="1"/>
      <c r="M121" s="1"/>
      <c r="N121" s="1"/>
    </row>
    <row r="122" spans="12:14" x14ac:dyDescent="0.25">
      <c r="L122" s="1"/>
      <c r="M122" s="1"/>
      <c r="N122" s="1"/>
    </row>
    <row r="123" spans="12:14" x14ac:dyDescent="0.25">
      <c r="L123" s="1"/>
      <c r="M123" s="1"/>
      <c r="N123" s="1"/>
    </row>
    <row r="124" spans="12:14" x14ac:dyDescent="0.25">
      <c r="L124" s="1"/>
      <c r="M124" s="1"/>
      <c r="N124" s="1"/>
    </row>
    <row r="125" spans="12:14" x14ac:dyDescent="0.25">
      <c r="L125" s="1"/>
      <c r="M125" s="1"/>
      <c r="N125" s="1"/>
    </row>
    <row r="126" spans="12:14" x14ac:dyDescent="0.25">
      <c r="L126" s="1"/>
      <c r="M126" s="1"/>
      <c r="N126" s="1"/>
    </row>
    <row r="127" spans="12:14" x14ac:dyDescent="0.25">
      <c r="L127" s="1"/>
      <c r="M127" s="1"/>
      <c r="N127" s="1"/>
    </row>
    <row r="128" spans="12:14" x14ac:dyDescent="0.25">
      <c r="L128" s="1"/>
      <c r="M128" s="1"/>
      <c r="N128" s="1"/>
    </row>
    <row r="129" spans="12:14" x14ac:dyDescent="0.25">
      <c r="L129" s="1"/>
      <c r="M129" s="1"/>
      <c r="N129" s="1"/>
    </row>
    <row r="130" spans="12:14" x14ac:dyDescent="0.25">
      <c r="L130" s="1"/>
      <c r="M130" s="1"/>
      <c r="N130" s="1"/>
    </row>
    <row r="131" spans="12:14" x14ac:dyDescent="0.25">
      <c r="L131" s="1"/>
      <c r="M131" s="1"/>
      <c r="N131" s="1"/>
    </row>
    <row r="132" spans="12:14" x14ac:dyDescent="0.25">
      <c r="L132" s="1"/>
      <c r="M132" s="1"/>
      <c r="N132" s="1"/>
    </row>
    <row r="133" spans="12:14" x14ac:dyDescent="0.25">
      <c r="L133" s="1"/>
      <c r="M133" s="1"/>
      <c r="N133" s="1"/>
    </row>
    <row r="134" spans="12:14" x14ac:dyDescent="0.25">
      <c r="L134" s="1"/>
      <c r="M134" s="1"/>
      <c r="N134" s="1"/>
    </row>
    <row r="135" spans="12:14" x14ac:dyDescent="0.25">
      <c r="L135" s="1"/>
      <c r="M135" s="1"/>
      <c r="N135" s="1"/>
    </row>
    <row r="136" spans="12:14" x14ac:dyDescent="0.25">
      <c r="L136" s="1"/>
      <c r="M136" s="1"/>
      <c r="N136" s="1"/>
    </row>
    <row r="137" spans="12:14" x14ac:dyDescent="0.25">
      <c r="L137" s="1"/>
      <c r="M137" s="1"/>
      <c r="N137" s="1"/>
    </row>
    <row r="138" spans="12:14" x14ac:dyDescent="0.25">
      <c r="L138" s="1"/>
      <c r="M138" s="1"/>
      <c r="N138" s="1"/>
    </row>
    <row r="139" spans="12:14" x14ac:dyDescent="0.25">
      <c r="L139" s="1"/>
      <c r="M139" s="1"/>
      <c r="N139" s="1"/>
    </row>
    <row r="140" spans="12:14" x14ac:dyDescent="0.25">
      <c r="L140" s="1"/>
      <c r="M140" s="1"/>
      <c r="N140" s="1"/>
    </row>
    <row r="141" spans="12:14" x14ac:dyDescent="0.25">
      <c r="L141" s="1"/>
      <c r="M141" s="1"/>
      <c r="N141" s="1"/>
    </row>
    <row r="142" spans="12:14" x14ac:dyDescent="0.25">
      <c r="L142" s="1"/>
      <c r="M142" s="1"/>
      <c r="N142" s="1"/>
    </row>
    <row r="143" spans="12:14" x14ac:dyDescent="0.25">
      <c r="L143" s="1"/>
      <c r="M143" s="1"/>
      <c r="N143" s="1"/>
    </row>
    <row r="144" spans="12:14" x14ac:dyDescent="0.25">
      <c r="L144" s="1"/>
      <c r="M144" s="1"/>
      <c r="N144" s="1"/>
    </row>
    <row r="145" spans="12:14" x14ac:dyDescent="0.25">
      <c r="L145" s="1"/>
      <c r="M145" s="1"/>
      <c r="N145" s="1"/>
    </row>
    <row r="146" spans="12:14" x14ac:dyDescent="0.25">
      <c r="L146" s="1"/>
      <c r="M146" s="1"/>
      <c r="N146" s="1"/>
    </row>
    <row r="147" spans="12:14" x14ac:dyDescent="0.25">
      <c r="L147" s="1"/>
      <c r="M147" s="1"/>
      <c r="N147" s="1"/>
    </row>
    <row r="148" spans="12:14" x14ac:dyDescent="0.25">
      <c r="L148" s="1"/>
      <c r="M148" s="1"/>
      <c r="N148" s="1"/>
    </row>
    <row r="149" spans="12:14" x14ac:dyDescent="0.25">
      <c r="L149" s="1"/>
      <c r="M149" s="1"/>
      <c r="N149" s="1"/>
    </row>
    <row r="150" spans="12:14" x14ac:dyDescent="0.25">
      <c r="L150" s="1"/>
      <c r="M150" s="1"/>
      <c r="N150" s="1"/>
    </row>
    <row r="151" spans="12:14" x14ac:dyDescent="0.25">
      <c r="L151" s="1"/>
      <c r="M151" s="1"/>
      <c r="N151" s="1"/>
    </row>
    <row r="152" spans="12:14" x14ac:dyDescent="0.25">
      <c r="L152" s="1"/>
      <c r="M152" s="1"/>
      <c r="N152" s="1"/>
    </row>
    <row r="153" spans="12:14" x14ac:dyDescent="0.25">
      <c r="L153" s="1"/>
      <c r="M153" s="1"/>
      <c r="N153" s="1"/>
    </row>
    <row r="154" spans="12:14" x14ac:dyDescent="0.25">
      <c r="L154" s="1"/>
      <c r="M154" s="1"/>
      <c r="N154" s="1"/>
    </row>
    <row r="155" spans="12:14" x14ac:dyDescent="0.25">
      <c r="L155" s="1"/>
      <c r="M155" s="1"/>
      <c r="N155" s="1"/>
    </row>
    <row r="156" spans="12:14" x14ac:dyDescent="0.25">
      <c r="L156" s="1"/>
      <c r="M156" s="1"/>
      <c r="N156" s="1"/>
    </row>
    <row r="157" spans="12:14" x14ac:dyDescent="0.25">
      <c r="L157" s="1"/>
      <c r="M157" s="1"/>
      <c r="N157" s="1"/>
    </row>
    <row r="158" spans="12:14" x14ac:dyDescent="0.25">
      <c r="L158" s="1"/>
      <c r="M158" s="1"/>
      <c r="N158" s="1"/>
    </row>
    <row r="159" spans="12:14" x14ac:dyDescent="0.25">
      <c r="L159" s="1"/>
      <c r="M159" s="1"/>
      <c r="N159" s="1"/>
    </row>
    <row r="160" spans="12:14" x14ac:dyDescent="0.25">
      <c r="L160" s="1"/>
      <c r="M160" s="1"/>
      <c r="N160" s="1"/>
    </row>
    <row r="161" spans="12:14" x14ac:dyDescent="0.25">
      <c r="L161" s="1"/>
      <c r="M161" s="1"/>
      <c r="N161" s="1"/>
    </row>
    <row r="162" spans="12:14" x14ac:dyDescent="0.25">
      <c r="L162" s="1"/>
      <c r="M162" s="1"/>
      <c r="N162" s="1"/>
    </row>
    <row r="163" spans="12:14" x14ac:dyDescent="0.25">
      <c r="L163" s="1"/>
      <c r="M163" s="1"/>
      <c r="N163" s="1"/>
    </row>
    <row r="164" spans="12:14" x14ac:dyDescent="0.25">
      <c r="L164" s="1"/>
      <c r="M164" s="1"/>
      <c r="N164" s="1"/>
    </row>
    <row r="165" spans="12:14" x14ac:dyDescent="0.25">
      <c r="L165" s="1"/>
      <c r="M165" s="1"/>
      <c r="N165" s="1"/>
    </row>
    <row r="166" spans="12:14" x14ac:dyDescent="0.25">
      <c r="L166" s="1"/>
      <c r="M166" s="1"/>
      <c r="N166" s="1"/>
    </row>
    <row r="167" spans="12:14" x14ac:dyDescent="0.25">
      <c r="L167" s="1"/>
      <c r="M167" s="1"/>
      <c r="N167" s="1"/>
    </row>
    <row r="168" spans="12:14" x14ac:dyDescent="0.25">
      <c r="L168" s="1"/>
      <c r="M168" s="1"/>
      <c r="N168" s="1"/>
    </row>
    <row r="169" spans="12:14" x14ac:dyDescent="0.25">
      <c r="L169" s="1"/>
      <c r="M169" s="1"/>
      <c r="N169" s="1"/>
    </row>
    <row r="170" spans="12:14" x14ac:dyDescent="0.25">
      <c r="L170" s="1"/>
      <c r="M170" s="1"/>
      <c r="N170" s="1"/>
    </row>
    <row r="171" spans="12:14" x14ac:dyDescent="0.25">
      <c r="L171" s="1"/>
      <c r="M171" s="1"/>
      <c r="N171" s="1"/>
    </row>
    <row r="172" spans="12:14" x14ac:dyDescent="0.25">
      <c r="L172" s="1"/>
      <c r="M172" s="1"/>
      <c r="N172" s="1"/>
    </row>
    <row r="173" spans="12:14" x14ac:dyDescent="0.25">
      <c r="L173" s="1"/>
      <c r="M173" s="1"/>
      <c r="N173" s="1"/>
    </row>
    <row r="174" spans="12:14" x14ac:dyDescent="0.25">
      <c r="L174" s="1"/>
      <c r="M174" s="1"/>
      <c r="N174" s="1"/>
    </row>
    <row r="175" spans="12:14" x14ac:dyDescent="0.25">
      <c r="L175" s="1"/>
      <c r="M175" s="1"/>
      <c r="N175" s="1"/>
    </row>
    <row r="176" spans="12:14" x14ac:dyDescent="0.25">
      <c r="L176" s="1"/>
      <c r="M176" s="1"/>
      <c r="N176" s="1"/>
    </row>
    <row r="177" spans="12:14" x14ac:dyDescent="0.25">
      <c r="L177" s="1"/>
      <c r="M177" s="1"/>
      <c r="N177" s="1"/>
    </row>
    <row r="178" spans="12:14" x14ac:dyDescent="0.25">
      <c r="L178" s="1"/>
      <c r="M178" s="1"/>
      <c r="N178" s="1"/>
    </row>
    <row r="179" spans="12:14" x14ac:dyDescent="0.25">
      <c r="L179" s="1"/>
      <c r="M179" s="1"/>
      <c r="N179" s="1"/>
    </row>
    <row r="180" spans="12:14" x14ac:dyDescent="0.25">
      <c r="L180" s="1"/>
      <c r="M180" s="1"/>
      <c r="N180" s="1"/>
    </row>
    <row r="181" spans="12:14" x14ac:dyDescent="0.25">
      <c r="L181" s="1"/>
      <c r="M181" s="1"/>
      <c r="N181" s="1"/>
    </row>
    <row r="182" spans="12:14" x14ac:dyDescent="0.25">
      <c r="L182" s="1"/>
      <c r="M182" s="1"/>
      <c r="N182" s="1"/>
    </row>
    <row r="183" spans="12:14" x14ac:dyDescent="0.25">
      <c r="L183" s="1"/>
      <c r="M183" s="1"/>
      <c r="N183" s="1"/>
    </row>
    <row r="184" spans="12:14" x14ac:dyDescent="0.25">
      <c r="L184" s="1"/>
      <c r="M184" s="1"/>
      <c r="N184" s="1"/>
    </row>
    <row r="185" spans="12:14" x14ac:dyDescent="0.25">
      <c r="L185" s="1"/>
      <c r="M185" s="1"/>
      <c r="N185" s="1"/>
    </row>
    <row r="186" spans="12:14" x14ac:dyDescent="0.25">
      <c r="L186" s="1"/>
      <c r="M186" s="1"/>
      <c r="N186" s="1"/>
    </row>
    <row r="187" spans="12:14" x14ac:dyDescent="0.25">
      <c r="L187" s="1"/>
      <c r="M187" s="1"/>
      <c r="N187" s="1"/>
    </row>
    <row r="188" spans="12:14" x14ac:dyDescent="0.25">
      <c r="L188" s="1"/>
      <c r="M188" s="1"/>
      <c r="N188" s="1"/>
    </row>
    <row r="189" spans="12:14" x14ac:dyDescent="0.25">
      <c r="L189" s="1"/>
      <c r="M189" s="1"/>
      <c r="N189" s="1"/>
    </row>
    <row r="190" spans="12:14" x14ac:dyDescent="0.25">
      <c r="L190" s="1"/>
      <c r="M190" s="1"/>
      <c r="N190" s="1"/>
    </row>
    <row r="191" spans="12:14" x14ac:dyDescent="0.25">
      <c r="L191" s="1"/>
      <c r="M191" s="1"/>
      <c r="N191" s="1"/>
    </row>
    <row r="192" spans="12:14" x14ac:dyDescent="0.25">
      <c r="L192" s="1"/>
      <c r="M192" s="1"/>
      <c r="N192" s="1"/>
    </row>
    <row r="193" spans="12:14" x14ac:dyDescent="0.25">
      <c r="L193" s="1"/>
      <c r="M193" s="1"/>
      <c r="N193" s="1"/>
    </row>
    <row r="194" spans="12:14" x14ac:dyDescent="0.25">
      <c r="L194" s="1"/>
      <c r="M194" s="1"/>
      <c r="N194" s="1"/>
    </row>
    <row r="195" spans="12:14" x14ac:dyDescent="0.25">
      <c r="L195" s="1"/>
      <c r="M195" s="1"/>
      <c r="N195" s="1"/>
    </row>
    <row r="196" spans="12:14" x14ac:dyDescent="0.25">
      <c r="L196" s="1"/>
      <c r="M196" s="1"/>
      <c r="N196" s="1"/>
    </row>
    <row r="197" spans="12:14" x14ac:dyDescent="0.25">
      <c r="L197" s="1"/>
      <c r="M197" s="1"/>
      <c r="N197" s="1"/>
    </row>
    <row r="198" spans="12:14" x14ac:dyDescent="0.25">
      <c r="L198" s="1"/>
      <c r="M198" s="1"/>
      <c r="N198" s="1"/>
    </row>
    <row r="199" spans="12:14" x14ac:dyDescent="0.25">
      <c r="L199" s="1"/>
      <c r="M199" s="1"/>
      <c r="N199" s="1"/>
    </row>
    <row r="200" spans="12:14" x14ac:dyDescent="0.25">
      <c r="L200" s="1"/>
      <c r="M200" s="1"/>
      <c r="N200" s="1"/>
    </row>
    <row r="201" spans="12:14" x14ac:dyDescent="0.25">
      <c r="L201" s="1"/>
      <c r="M201" s="1"/>
      <c r="N201" s="1"/>
    </row>
    <row r="202" spans="12:14" x14ac:dyDescent="0.25">
      <c r="L202" s="1"/>
      <c r="M202" s="1"/>
      <c r="N202" s="1"/>
    </row>
    <row r="203" spans="12:14" x14ac:dyDescent="0.25">
      <c r="L203" s="1"/>
      <c r="M203" s="1"/>
      <c r="N203" s="1"/>
    </row>
    <row r="204" spans="12:14" x14ac:dyDescent="0.25">
      <c r="L204" s="1"/>
      <c r="M204" s="1"/>
      <c r="N204" s="1"/>
    </row>
    <row r="205" spans="12:14" x14ac:dyDescent="0.25">
      <c r="L205" s="1"/>
      <c r="M205" s="1"/>
      <c r="N205" s="1"/>
    </row>
    <row r="206" spans="12:14" x14ac:dyDescent="0.25">
      <c r="L206" s="1"/>
      <c r="M206" s="1"/>
      <c r="N206" s="1"/>
    </row>
    <row r="207" spans="12:14" x14ac:dyDescent="0.25">
      <c r="L207" s="1"/>
      <c r="M207" s="1"/>
      <c r="N207" s="1"/>
    </row>
    <row r="208" spans="12:14" x14ac:dyDescent="0.25">
      <c r="L208" s="1"/>
      <c r="M208" s="1"/>
      <c r="N208" s="1"/>
    </row>
    <row r="209" spans="12:14" x14ac:dyDescent="0.25">
      <c r="L209" s="1"/>
      <c r="M209" s="1"/>
      <c r="N209" s="1"/>
    </row>
    <row r="210" spans="12:14" x14ac:dyDescent="0.25">
      <c r="L210" s="1"/>
      <c r="M210" s="1"/>
      <c r="N210" s="1"/>
    </row>
    <row r="211" spans="12:14" x14ac:dyDescent="0.25">
      <c r="L211" s="1"/>
      <c r="M211" s="1"/>
      <c r="N211" s="1"/>
    </row>
    <row r="212" spans="12:14" x14ac:dyDescent="0.25">
      <c r="L212" s="1"/>
      <c r="M212" s="1"/>
      <c r="N212" s="1"/>
    </row>
    <row r="213" spans="12:14" x14ac:dyDescent="0.25">
      <c r="L213" s="1"/>
      <c r="M213" s="1"/>
      <c r="N213" s="1"/>
    </row>
    <row r="214" spans="12:14" x14ac:dyDescent="0.25">
      <c r="L214" s="1"/>
      <c r="M214" s="1"/>
      <c r="N214" s="1"/>
    </row>
    <row r="215" spans="12:14" x14ac:dyDescent="0.25">
      <c r="L215" s="1"/>
      <c r="M215" s="1"/>
      <c r="N215" s="1"/>
    </row>
    <row r="216" spans="12:14" x14ac:dyDescent="0.25">
      <c r="L216" s="1"/>
      <c r="M216" s="1"/>
      <c r="N216" s="1"/>
    </row>
    <row r="217" spans="12:14" x14ac:dyDescent="0.25">
      <c r="L217" s="1"/>
      <c r="M217" s="1"/>
      <c r="N217" s="1"/>
    </row>
    <row r="218" spans="12:14" x14ac:dyDescent="0.25">
      <c r="L218" s="1"/>
      <c r="M218" s="1"/>
      <c r="N218" s="1"/>
    </row>
    <row r="219" spans="12:14" x14ac:dyDescent="0.25">
      <c r="L219" s="1"/>
      <c r="M219" s="1"/>
      <c r="N219" s="1"/>
    </row>
    <row r="220" spans="12:14" x14ac:dyDescent="0.25">
      <c r="L220" s="1"/>
      <c r="M220" s="1"/>
      <c r="N220" s="1"/>
    </row>
    <row r="221" spans="12:14" x14ac:dyDescent="0.25">
      <c r="L221" s="1"/>
      <c r="M221" s="1"/>
      <c r="N221" s="1"/>
    </row>
    <row r="222" spans="12:14" x14ac:dyDescent="0.25">
      <c r="L222" s="1"/>
      <c r="M222" s="1"/>
      <c r="N222" s="1"/>
    </row>
    <row r="223" spans="12:14" x14ac:dyDescent="0.25">
      <c r="L223" s="1"/>
      <c r="M223" s="1"/>
      <c r="N223" s="1"/>
    </row>
    <row r="224" spans="12:14" x14ac:dyDescent="0.25">
      <c r="L224" s="1"/>
      <c r="M224" s="1"/>
      <c r="N224" s="1"/>
    </row>
    <row r="225" spans="12:14" x14ac:dyDescent="0.25">
      <c r="L225" s="1"/>
      <c r="M225" s="1"/>
      <c r="N225" s="1"/>
    </row>
    <row r="226" spans="12:14" x14ac:dyDescent="0.25">
      <c r="L226" s="1"/>
      <c r="M226" s="1"/>
      <c r="N226" s="1"/>
    </row>
    <row r="227" spans="12:14" x14ac:dyDescent="0.25">
      <c r="L227" s="1"/>
      <c r="M227" s="1"/>
      <c r="N227" s="1"/>
    </row>
    <row r="228" spans="12:14" x14ac:dyDescent="0.25">
      <c r="L228" s="1"/>
      <c r="M228" s="1"/>
      <c r="N228" s="1"/>
    </row>
    <row r="229" spans="12:14" x14ac:dyDescent="0.25">
      <c r="L229" s="1"/>
      <c r="M229" s="1"/>
      <c r="N229" s="1"/>
    </row>
    <row r="230" spans="12:14" x14ac:dyDescent="0.25">
      <c r="L230" s="1"/>
      <c r="M230" s="1"/>
      <c r="N230" s="1"/>
    </row>
    <row r="231" spans="12:14" x14ac:dyDescent="0.25">
      <c r="L231" s="1"/>
      <c r="M231" s="1"/>
      <c r="N231" s="1"/>
    </row>
    <row r="232" spans="12:14" x14ac:dyDescent="0.25">
      <c r="L232" s="1"/>
      <c r="M232" s="1"/>
      <c r="N232" s="1"/>
    </row>
    <row r="233" spans="12:14" x14ac:dyDescent="0.25">
      <c r="L233" s="1"/>
      <c r="M233" s="1"/>
      <c r="N233" s="1"/>
    </row>
    <row r="234" spans="12:14" x14ac:dyDescent="0.25">
      <c r="L234" s="1"/>
      <c r="M234" s="1"/>
      <c r="N234" s="1"/>
    </row>
    <row r="235" spans="12:14" x14ac:dyDescent="0.25">
      <c r="L235" s="1"/>
      <c r="M235" s="1"/>
      <c r="N235" s="1"/>
    </row>
    <row r="236" spans="12:14" x14ac:dyDescent="0.25">
      <c r="L236" s="1"/>
      <c r="M236" s="1"/>
      <c r="N236" s="1"/>
    </row>
    <row r="237" spans="12:14" x14ac:dyDescent="0.25">
      <c r="L237" s="1"/>
      <c r="M237" s="1"/>
      <c r="N237" s="1"/>
    </row>
    <row r="238" spans="12:14" x14ac:dyDescent="0.25">
      <c r="L238" s="1"/>
      <c r="M238" s="1"/>
      <c r="N238" s="1"/>
    </row>
    <row r="239" spans="12:14" x14ac:dyDescent="0.25">
      <c r="L239" s="1"/>
      <c r="M239" s="1"/>
      <c r="N239" s="1"/>
    </row>
    <row r="240" spans="12:14" x14ac:dyDescent="0.25">
      <c r="L240" s="1"/>
      <c r="M240" s="1"/>
      <c r="N240" s="1"/>
    </row>
    <row r="241" spans="12:14" x14ac:dyDescent="0.25">
      <c r="L241" s="1"/>
      <c r="M241" s="1"/>
      <c r="N241" s="1"/>
    </row>
    <row r="242" spans="12:14" x14ac:dyDescent="0.25">
      <c r="L242" s="1"/>
      <c r="M242" s="1"/>
      <c r="N242" s="1"/>
    </row>
    <row r="243" spans="12:14" x14ac:dyDescent="0.25">
      <c r="L243" s="1"/>
      <c r="M243" s="1"/>
      <c r="N243" s="1"/>
    </row>
    <row r="244" spans="12:14" x14ac:dyDescent="0.25">
      <c r="L244" s="1"/>
      <c r="M244" s="1"/>
      <c r="N244" s="1"/>
    </row>
    <row r="245" spans="12:14" x14ac:dyDescent="0.25">
      <c r="L245" s="1"/>
      <c r="M245" s="1"/>
      <c r="N245" s="1"/>
    </row>
    <row r="246" spans="12:14" x14ac:dyDescent="0.25">
      <c r="L246" s="1"/>
      <c r="M246" s="1"/>
      <c r="N246" s="1"/>
    </row>
    <row r="247" spans="12:14" x14ac:dyDescent="0.25">
      <c r="L247" s="1"/>
      <c r="M247" s="1"/>
      <c r="N247" s="1"/>
    </row>
    <row r="248" spans="12:14" x14ac:dyDescent="0.25">
      <c r="L248" s="1"/>
      <c r="M248" s="1"/>
      <c r="N248" s="1"/>
    </row>
    <row r="249" spans="12:14" x14ac:dyDescent="0.25">
      <c r="L249" s="1"/>
      <c r="M249" s="1"/>
      <c r="N249" s="1"/>
    </row>
    <row r="250" spans="12:14" x14ac:dyDescent="0.25">
      <c r="L250" s="1"/>
      <c r="M250" s="1"/>
      <c r="N250" s="1"/>
    </row>
    <row r="251" spans="12:14" x14ac:dyDescent="0.25">
      <c r="L251" s="1"/>
      <c r="M251" s="1"/>
      <c r="N251" s="1"/>
    </row>
    <row r="252" spans="12:14" x14ac:dyDescent="0.25">
      <c r="L252" s="1"/>
      <c r="M252" s="1"/>
      <c r="N252" s="1"/>
    </row>
    <row r="253" spans="12:14" x14ac:dyDescent="0.25">
      <c r="L253" s="1"/>
      <c r="M253" s="1"/>
      <c r="N253" s="1"/>
    </row>
    <row r="254" spans="12:14" x14ac:dyDescent="0.25">
      <c r="L254" s="1"/>
      <c r="M254" s="1"/>
      <c r="N254" s="1"/>
    </row>
    <row r="255" spans="12:14" x14ac:dyDescent="0.25">
      <c r="L255" s="1"/>
      <c r="M255" s="1"/>
      <c r="N255" s="1"/>
    </row>
    <row r="256" spans="12:14" x14ac:dyDescent="0.25">
      <c r="L256" s="1"/>
      <c r="M256" s="1"/>
      <c r="N256" s="1"/>
    </row>
    <row r="257" spans="12:14" x14ac:dyDescent="0.25">
      <c r="L257" s="1"/>
      <c r="M257" s="1"/>
      <c r="N257" s="1"/>
    </row>
    <row r="258" spans="12:14" x14ac:dyDescent="0.25">
      <c r="L258" s="1"/>
      <c r="M258" s="1"/>
      <c r="N258" s="1"/>
    </row>
    <row r="259" spans="12:14" x14ac:dyDescent="0.25">
      <c r="L259" s="1"/>
      <c r="M259" s="1"/>
      <c r="N259" s="1"/>
    </row>
    <row r="260" spans="12:14" x14ac:dyDescent="0.25">
      <c r="L260" s="1"/>
      <c r="M260" s="1"/>
      <c r="N260" s="1"/>
    </row>
    <row r="261" spans="12:14" x14ac:dyDescent="0.25">
      <c r="L261" s="1"/>
      <c r="M261" s="1"/>
      <c r="N261" s="1"/>
    </row>
    <row r="262" spans="12:14" x14ac:dyDescent="0.25">
      <c r="L262" s="1"/>
      <c r="M262" s="1"/>
      <c r="N262" s="1"/>
    </row>
    <row r="263" spans="12:14" x14ac:dyDescent="0.25">
      <c r="L263" s="1"/>
      <c r="M263" s="1"/>
      <c r="N263" s="1"/>
    </row>
    <row r="264" spans="12:14" x14ac:dyDescent="0.25">
      <c r="L264" s="1"/>
      <c r="M264" s="1"/>
      <c r="N264" s="1"/>
    </row>
    <row r="265" spans="12:14" x14ac:dyDescent="0.25">
      <c r="L265" s="1"/>
      <c r="M265" s="1"/>
      <c r="N265" s="1"/>
    </row>
    <row r="266" spans="12:14" x14ac:dyDescent="0.25">
      <c r="L266" s="1"/>
      <c r="M266" s="1"/>
      <c r="N266" s="1"/>
    </row>
    <row r="267" spans="12:14" x14ac:dyDescent="0.25">
      <c r="L267" s="1"/>
      <c r="M267" s="1"/>
      <c r="N267" s="1"/>
    </row>
    <row r="268" spans="12:14" x14ac:dyDescent="0.25">
      <c r="L268" s="1"/>
      <c r="M268" s="1"/>
      <c r="N268" s="1"/>
    </row>
    <row r="269" spans="12:14" x14ac:dyDescent="0.25">
      <c r="L269" s="1"/>
      <c r="M269" s="1"/>
      <c r="N269" s="1"/>
    </row>
    <row r="270" spans="12:14" x14ac:dyDescent="0.25">
      <c r="L270" s="1"/>
      <c r="M270" s="1"/>
      <c r="N270" s="1"/>
    </row>
    <row r="271" spans="12:14" x14ac:dyDescent="0.25">
      <c r="L271" s="1"/>
      <c r="M271" s="1"/>
      <c r="N271" s="1"/>
    </row>
    <row r="272" spans="12:14" x14ac:dyDescent="0.25">
      <c r="L272" s="1"/>
      <c r="M272" s="1"/>
      <c r="N272" s="1"/>
    </row>
    <row r="273" spans="12:14" x14ac:dyDescent="0.25">
      <c r="L273" s="1"/>
      <c r="M273" s="1"/>
      <c r="N273" s="1"/>
    </row>
    <row r="274" spans="12:14" x14ac:dyDescent="0.25">
      <c r="L274" s="1"/>
      <c r="M274" s="1"/>
      <c r="N274" s="1"/>
    </row>
    <row r="275" spans="12:14" x14ac:dyDescent="0.25">
      <c r="L275" s="1"/>
      <c r="M275" s="1"/>
      <c r="N275" s="1"/>
    </row>
    <row r="276" spans="12:14" x14ac:dyDescent="0.25">
      <c r="L276" s="1"/>
      <c r="M276" s="1"/>
      <c r="N276" s="1"/>
    </row>
    <row r="277" spans="12:14" x14ac:dyDescent="0.25">
      <c r="L277" s="1"/>
      <c r="M277" s="1"/>
      <c r="N277" s="1"/>
    </row>
    <row r="278" spans="12:14" x14ac:dyDescent="0.25">
      <c r="L278" s="1"/>
      <c r="M278" s="1"/>
      <c r="N278" s="1"/>
    </row>
    <row r="279" spans="12:14" x14ac:dyDescent="0.25">
      <c r="L279" s="1"/>
      <c r="M279" s="1"/>
      <c r="N279" s="1"/>
    </row>
    <row r="280" spans="12:14" x14ac:dyDescent="0.25">
      <c r="L280" s="1"/>
      <c r="M280" s="1"/>
      <c r="N280" s="1"/>
    </row>
    <row r="281" spans="12:14" x14ac:dyDescent="0.25">
      <c r="L281" s="1"/>
      <c r="M281" s="1"/>
      <c r="N281" s="1"/>
    </row>
    <row r="282" spans="12:14" x14ac:dyDescent="0.25">
      <c r="L282" s="1"/>
      <c r="M282" s="1"/>
      <c r="N282" s="1"/>
    </row>
    <row r="283" spans="12:14" x14ac:dyDescent="0.25">
      <c r="L283" s="1"/>
      <c r="M283" s="1"/>
      <c r="N283" s="1"/>
    </row>
    <row r="284" spans="12:14" x14ac:dyDescent="0.25">
      <c r="L284" s="1"/>
      <c r="M284" s="1"/>
      <c r="N284" s="1"/>
    </row>
    <row r="285" spans="12:14" x14ac:dyDescent="0.25">
      <c r="L285" s="1"/>
      <c r="M285" s="1"/>
      <c r="N285" s="1"/>
    </row>
    <row r="286" spans="12:14" x14ac:dyDescent="0.25">
      <c r="L286" s="1"/>
      <c r="M286" s="1"/>
      <c r="N286" s="1"/>
    </row>
    <row r="287" spans="12:14" x14ac:dyDescent="0.25">
      <c r="L287" s="1"/>
      <c r="M287" s="1"/>
      <c r="N287" s="1"/>
    </row>
    <row r="288" spans="12:14" x14ac:dyDescent="0.25">
      <c r="L288" s="1"/>
      <c r="M288" s="1"/>
      <c r="N288" s="1"/>
    </row>
    <row r="289" spans="12:14" x14ac:dyDescent="0.25">
      <c r="L289" s="1"/>
      <c r="M289" s="1"/>
      <c r="N289" s="1"/>
    </row>
    <row r="290" spans="12:14" x14ac:dyDescent="0.25">
      <c r="L290" s="1"/>
      <c r="M290" s="1"/>
      <c r="N290" s="1"/>
    </row>
    <row r="291" spans="12:14" x14ac:dyDescent="0.25">
      <c r="L291" s="1"/>
      <c r="M291" s="1"/>
      <c r="N291" s="1"/>
    </row>
    <row r="292" spans="12:14" x14ac:dyDescent="0.25">
      <c r="L292" s="1"/>
      <c r="M292" s="1"/>
      <c r="N292" s="1"/>
    </row>
    <row r="293" spans="12:14" x14ac:dyDescent="0.25">
      <c r="L293" s="1"/>
      <c r="M293" s="1"/>
      <c r="N293" s="1"/>
    </row>
    <row r="294" spans="12:14" x14ac:dyDescent="0.25">
      <c r="L294" s="1"/>
      <c r="M294" s="1"/>
      <c r="N294" s="1"/>
    </row>
    <row r="295" spans="12:14" x14ac:dyDescent="0.25">
      <c r="L295" s="1"/>
      <c r="M295" s="1"/>
      <c r="N295" s="1"/>
    </row>
    <row r="296" spans="12:14" x14ac:dyDescent="0.25">
      <c r="L296" s="1"/>
      <c r="M296" s="1"/>
      <c r="N296" s="1"/>
    </row>
    <row r="297" spans="12:14" x14ac:dyDescent="0.25">
      <c r="L297" s="1"/>
      <c r="M297" s="1"/>
      <c r="N297" s="1"/>
    </row>
    <row r="298" spans="12:14" x14ac:dyDescent="0.25">
      <c r="L298" s="1"/>
      <c r="M298" s="1"/>
      <c r="N298" s="1"/>
    </row>
    <row r="299" spans="12:14" x14ac:dyDescent="0.25">
      <c r="L299" s="1"/>
      <c r="M299" s="1"/>
      <c r="N299" s="1"/>
    </row>
    <row r="300" spans="12:14" x14ac:dyDescent="0.25">
      <c r="L300" s="1"/>
      <c r="M300" s="1"/>
      <c r="N300" s="1"/>
    </row>
    <row r="301" spans="12:14" x14ac:dyDescent="0.25">
      <c r="L301" s="1"/>
      <c r="M301" s="1"/>
      <c r="N301" s="1"/>
    </row>
    <row r="302" spans="12:14" x14ac:dyDescent="0.25">
      <c r="L302" s="1"/>
      <c r="M302" s="1"/>
      <c r="N302" s="1"/>
    </row>
    <row r="303" spans="12:14" x14ac:dyDescent="0.25">
      <c r="L303" s="1"/>
      <c r="M303" s="1"/>
      <c r="N303" s="1"/>
    </row>
    <row r="304" spans="12:14" x14ac:dyDescent="0.25">
      <c r="L304" s="1"/>
      <c r="M304" s="1"/>
      <c r="N304" s="1"/>
    </row>
    <row r="305" spans="12:14" x14ac:dyDescent="0.25">
      <c r="L305" s="1"/>
      <c r="M305" s="1"/>
      <c r="N305" s="1"/>
    </row>
    <row r="306" spans="12:14" x14ac:dyDescent="0.25">
      <c r="L306" s="1"/>
      <c r="M306" s="1"/>
      <c r="N306" s="1"/>
    </row>
    <row r="307" spans="12:14" x14ac:dyDescent="0.25">
      <c r="L307" s="1"/>
      <c r="M307" s="1"/>
      <c r="N307" s="1"/>
    </row>
    <row r="308" spans="12:14" x14ac:dyDescent="0.25">
      <c r="L308" s="1"/>
      <c r="M308" s="1"/>
      <c r="N308" s="1"/>
    </row>
    <row r="309" spans="12:14" x14ac:dyDescent="0.25">
      <c r="L309" s="1"/>
      <c r="M309" s="1"/>
      <c r="N309" s="1"/>
    </row>
    <row r="310" spans="12:14" x14ac:dyDescent="0.25">
      <c r="L310" s="1"/>
      <c r="M310" s="1"/>
      <c r="N310" s="1"/>
    </row>
    <row r="311" spans="12:14" x14ac:dyDescent="0.25">
      <c r="L311" s="1"/>
      <c r="M311" s="1"/>
      <c r="N311" s="1"/>
    </row>
    <row r="312" spans="12:14" x14ac:dyDescent="0.25">
      <c r="L312" s="1"/>
      <c r="M312" s="1"/>
      <c r="N312" s="1"/>
    </row>
    <row r="313" spans="12:14" x14ac:dyDescent="0.25">
      <c r="L313" s="1"/>
      <c r="M313" s="1"/>
      <c r="N313" s="1"/>
    </row>
    <row r="314" spans="12:14" x14ac:dyDescent="0.25">
      <c r="L314" s="1"/>
      <c r="M314" s="1"/>
      <c r="N314" s="1"/>
    </row>
    <row r="315" spans="12:14" x14ac:dyDescent="0.25">
      <c r="L315" s="1"/>
      <c r="M315" s="1"/>
      <c r="N315" s="1"/>
    </row>
    <row r="316" spans="12:14" x14ac:dyDescent="0.25">
      <c r="L316" s="1"/>
      <c r="M316" s="1"/>
      <c r="N316" s="1"/>
    </row>
    <row r="317" spans="12:14" x14ac:dyDescent="0.25">
      <c r="L317" s="1"/>
      <c r="M317" s="1"/>
      <c r="N317" s="1"/>
    </row>
    <row r="318" spans="12:14" x14ac:dyDescent="0.25">
      <c r="L318" s="1"/>
      <c r="M318" s="1"/>
      <c r="N318" s="1"/>
    </row>
    <row r="319" spans="12:14" x14ac:dyDescent="0.25">
      <c r="L319" s="1"/>
      <c r="M319" s="1"/>
      <c r="N319" s="1"/>
    </row>
    <row r="320" spans="12:14" x14ac:dyDescent="0.25">
      <c r="L320" s="1"/>
      <c r="M320" s="1"/>
      <c r="N320" s="1"/>
    </row>
    <row r="321" spans="12:14" x14ac:dyDescent="0.25">
      <c r="L321" s="1"/>
      <c r="M321" s="1"/>
      <c r="N321" s="1"/>
    </row>
    <row r="322" spans="12:14" x14ac:dyDescent="0.25">
      <c r="L322" s="1"/>
      <c r="M322" s="1"/>
      <c r="N322" s="1"/>
    </row>
    <row r="323" spans="12:14" x14ac:dyDescent="0.25">
      <c r="L323" s="1"/>
      <c r="M323" s="1"/>
      <c r="N323" s="1"/>
    </row>
    <row r="324" spans="12:14" x14ac:dyDescent="0.25">
      <c r="L324" s="1"/>
      <c r="M324" s="1"/>
      <c r="N324" s="1"/>
    </row>
    <row r="325" spans="12:14" x14ac:dyDescent="0.25">
      <c r="L325" s="1"/>
      <c r="M325" s="1"/>
      <c r="N325" s="1"/>
    </row>
    <row r="326" spans="12:14" x14ac:dyDescent="0.25">
      <c r="L326" s="1"/>
      <c r="M326" s="1"/>
      <c r="N326" s="1"/>
    </row>
    <row r="327" spans="12:14" x14ac:dyDescent="0.25">
      <c r="L327" s="1"/>
      <c r="M327" s="1"/>
      <c r="N327" s="1"/>
    </row>
    <row r="328" spans="12:14" x14ac:dyDescent="0.25">
      <c r="L328" s="1"/>
      <c r="M328" s="1"/>
      <c r="N328" s="1"/>
    </row>
    <row r="329" spans="12:14" x14ac:dyDescent="0.25">
      <c r="L329" s="1"/>
      <c r="M329" s="1"/>
      <c r="N329" s="1"/>
    </row>
    <row r="330" spans="12:14" x14ac:dyDescent="0.25">
      <c r="L330" s="1"/>
      <c r="M330" s="1"/>
      <c r="N330" s="1"/>
    </row>
    <row r="331" spans="12:14" x14ac:dyDescent="0.25">
      <c r="L331" s="1"/>
      <c r="M331" s="1"/>
      <c r="N331" s="1"/>
    </row>
    <row r="332" spans="12:14" x14ac:dyDescent="0.25">
      <c r="L332" s="1"/>
      <c r="M332" s="1"/>
      <c r="N332" s="1"/>
    </row>
    <row r="333" spans="12:14" x14ac:dyDescent="0.25">
      <c r="L333" s="1"/>
      <c r="M333" s="1"/>
      <c r="N333" s="1"/>
    </row>
    <row r="334" spans="12:14" x14ac:dyDescent="0.25">
      <c r="L334" s="1"/>
      <c r="M334" s="1"/>
      <c r="N334" s="1"/>
    </row>
    <row r="335" spans="12:14" x14ac:dyDescent="0.25">
      <c r="L335" s="1"/>
      <c r="M335" s="1"/>
      <c r="N335" s="1"/>
    </row>
    <row r="336" spans="12:14" x14ac:dyDescent="0.25">
      <c r="L336" s="1"/>
      <c r="M336" s="1"/>
      <c r="N336" s="1"/>
    </row>
    <row r="337" spans="12:14" x14ac:dyDescent="0.25">
      <c r="L337" s="1"/>
      <c r="M337" s="1"/>
      <c r="N337" s="1"/>
    </row>
    <row r="338" spans="12:14" x14ac:dyDescent="0.25">
      <c r="L338" s="1"/>
      <c r="M338" s="1"/>
      <c r="N338" s="1"/>
    </row>
    <row r="339" spans="12:14" x14ac:dyDescent="0.25">
      <c r="L339" s="1"/>
      <c r="M339" s="1"/>
      <c r="N339" s="1"/>
    </row>
    <row r="340" spans="12:14" x14ac:dyDescent="0.25">
      <c r="L340" s="1"/>
      <c r="M340" s="1"/>
      <c r="N340" s="1"/>
    </row>
    <row r="341" spans="12:14" x14ac:dyDescent="0.25">
      <c r="L341" s="1"/>
      <c r="M341" s="1"/>
      <c r="N341" s="1"/>
    </row>
    <row r="342" spans="12:14" x14ac:dyDescent="0.25">
      <c r="L342" s="1"/>
      <c r="M342" s="1"/>
      <c r="N342" s="1"/>
    </row>
    <row r="343" spans="12:14" x14ac:dyDescent="0.25">
      <c r="L343" s="1"/>
      <c r="M343" s="1"/>
      <c r="N343" s="1"/>
    </row>
    <row r="344" spans="12:14" x14ac:dyDescent="0.25">
      <c r="L344" s="1"/>
      <c r="M344" s="1"/>
      <c r="N344" s="1"/>
    </row>
    <row r="345" spans="12:14" x14ac:dyDescent="0.25">
      <c r="L345" s="1"/>
      <c r="M345" s="1"/>
      <c r="N345" s="1"/>
    </row>
    <row r="346" spans="12:14" x14ac:dyDescent="0.25">
      <c r="L346" s="1"/>
      <c r="M346" s="1"/>
      <c r="N346" s="1"/>
    </row>
    <row r="347" spans="12:14" x14ac:dyDescent="0.25">
      <c r="L347" s="1"/>
      <c r="M347" s="1"/>
      <c r="N347" s="1"/>
    </row>
    <row r="348" spans="12:14" x14ac:dyDescent="0.25">
      <c r="L348" s="1"/>
      <c r="M348" s="1"/>
      <c r="N348" s="1"/>
    </row>
    <row r="349" spans="12:14" x14ac:dyDescent="0.25">
      <c r="L349" s="1"/>
      <c r="M349" s="1"/>
      <c r="N349" s="1"/>
    </row>
    <row r="350" spans="12:14" x14ac:dyDescent="0.25">
      <c r="L350" s="1"/>
      <c r="M350" s="1"/>
      <c r="N350" s="1"/>
    </row>
    <row r="351" spans="12:14" x14ac:dyDescent="0.25">
      <c r="L351" s="1"/>
      <c r="M351" s="1"/>
      <c r="N351" s="1"/>
    </row>
    <row r="352" spans="12:14" x14ac:dyDescent="0.25">
      <c r="L352" s="1"/>
      <c r="M352" s="1"/>
      <c r="N352" s="1"/>
    </row>
    <row r="353" spans="12:14" x14ac:dyDescent="0.25">
      <c r="L353" s="1"/>
      <c r="M353" s="1"/>
      <c r="N353" s="1"/>
    </row>
    <row r="354" spans="12:14" x14ac:dyDescent="0.25">
      <c r="L354" s="1"/>
      <c r="M354" s="1"/>
      <c r="N354" s="1"/>
    </row>
    <row r="355" spans="12:14" x14ac:dyDescent="0.25">
      <c r="L355" s="1"/>
      <c r="M355" s="1"/>
      <c r="N355" s="1"/>
    </row>
    <row r="356" spans="12:14" x14ac:dyDescent="0.25">
      <c r="L356" s="1"/>
      <c r="M356" s="1"/>
      <c r="N356" s="1"/>
    </row>
    <row r="357" spans="12:14" x14ac:dyDescent="0.25">
      <c r="L357" s="1"/>
      <c r="M357" s="1"/>
      <c r="N357" s="1"/>
    </row>
    <row r="358" spans="12:14" x14ac:dyDescent="0.25">
      <c r="L358" s="1"/>
      <c r="M358" s="1"/>
      <c r="N358" s="1"/>
    </row>
    <row r="359" spans="12:14" x14ac:dyDescent="0.25">
      <c r="L359" s="1"/>
      <c r="M359" s="1"/>
      <c r="N359" s="1"/>
    </row>
    <row r="360" spans="12:14" x14ac:dyDescent="0.25">
      <c r="L360" s="1"/>
      <c r="M360" s="1"/>
      <c r="N360" s="1"/>
    </row>
    <row r="361" spans="12:14" x14ac:dyDescent="0.25">
      <c r="L361" s="1"/>
      <c r="M361" s="1"/>
      <c r="N361" s="1"/>
    </row>
    <row r="362" spans="12:14" x14ac:dyDescent="0.25">
      <c r="L362" s="1"/>
      <c r="M362" s="1"/>
      <c r="N362" s="1"/>
    </row>
    <row r="363" spans="12:14" x14ac:dyDescent="0.25">
      <c r="L363" s="1"/>
      <c r="M363" s="1"/>
      <c r="N363" s="1"/>
    </row>
    <row r="364" spans="12:14" x14ac:dyDescent="0.25">
      <c r="L364" s="1"/>
      <c r="M364" s="1"/>
      <c r="N364" s="1"/>
    </row>
    <row r="365" spans="12:14" x14ac:dyDescent="0.25">
      <c r="L365" s="1"/>
      <c r="M365" s="1"/>
      <c r="N365" s="1"/>
    </row>
    <row r="366" spans="12:14" x14ac:dyDescent="0.25">
      <c r="L366" s="1"/>
      <c r="M366" s="1"/>
      <c r="N366" s="1"/>
    </row>
    <row r="367" spans="12:14" x14ac:dyDescent="0.25">
      <c r="L367" s="1"/>
      <c r="M367" s="1"/>
      <c r="N367" s="1"/>
    </row>
    <row r="368" spans="12:14" x14ac:dyDescent="0.25">
      <c r="L368" s="1"/>
      <c r="M368" s="1"/>
      <c r="N368" s="1"/>
    </row>
    <row r="369" spans="12:14" x14ac:dyDescent="0.25">
      <c r="L369" s="1"/>
      <c r="M369" s="1"/>
      <c r="N369" s="1"/>
    </row>
    <row r="370" spans="12:14" x14ac:dyDescent="0.25">
      <c r="L370" s="1"/>
      <c r="M370" s="1"/>
      <c r="N370" s="1"/>
    </row>
    <row r="371" spans="12:14" x14ac:dyDescent="0.25">
      <c r="L371" s="1"/>
      <c r="M371" s="1"/>
      <c r="N371" s="1"/>
    </row>
    <row r="372" spans="12:14" x14ac:dyDescent="0.25">
      <c r="L372" s="1"/>
      <c r="M372" s="1"/>
      <c r="N372" s="1"/>
    </row>
    <row r="373" spans="12:14" x14ac:dyDescent="0.25">
      <c r="L373" s="1"/>
      <c r="M373" s="1"/>
      <c r="N373" s="1"/>
    </row>
    <row r="374" spans="12:14" x14ac:dyDescent="0.25">
      <c r="L374" s="1"/>
      <c r="M374" s="1"/>
      <c r="N374" s="1"/>
    </row>
    <row r="375" spans="12:14" x14ac:dyDescent="0.25">
      <c r="L375" s="1"/>
      <c r="M375" s="1"/>
      <c r="N375" s="1"/>
    </row>
    <row r="376" spans="12:14" x14ac:dyDescent="0.25">
      <c r="L376" s="1"/>
      <c r="M376" s="1"/>
      <c r="N376" s="1"/>
    </row>
    <row r="377" spans="12:14" x14ac:dyDescent="0.25">
      <c r="L377" s="1"/>
      <c r="M377" s="1"/>
      <c r="N377" s="1"/>
    </row>
    <row r="378" spans="12:14" x14ac:dyDescent="0.25">
      <c r="L378" s="1"/>
      <c r="M378" s="1"/>
      <c r="N378" s="1"/>
    </row>
    <row r="379" spans="12:14" x14ac:dyDescent="0.25">
      <c r="L379" s="1"/>
      <c r="M379" s="1"/>
      <c r="N379" s="1"/>
    </row>
    <row r="380" spans="12:14" x14ac:dyDescent="0.25">
      <c r="L380" s="1"/>
      <c r="M380" s="1"/>
      <c r="N380" s="1"/>
    </row>
    <row r="381" spans="12:14" x14ac:dyDescent="0.25">
      <c r="L381" s="1"/>
      <c r="M381" s="1"/>
      <c r="N381" s="1"/>
    </row>
    <row r="382" spans="12:14" x14ac:dyDescent="0.25">
      <c r="L382" s="1"/>
      <c r="M382" s="1"/>
      <c r="N382" s="1"/>
    </row>
    <row r="383" spans="12:14" x14ac:dyDescent="0.25">
      <c r="L383" s="1"/>
      <c r="M383" s="1"/>
      <c r="N383" s="1"/>
    </row>
    <row r="384" spans="12:14" x14ac:dyDescent="0.25">
      <c r="L384" s="1"/>
      <c r="M384" s="1"/>
      <c r="N384" s="1"/>
    </row>
    <row r="385" spans="12:14" x14ac:dyDescent="0.25">
      <c r="L385" s="1"/>
      <c r="M385" s="1"/>
      <c r="N385" s="1"/>
    </row>
    <row r="386" spans="12:14" x14ac:dyDescent="0.25">
      <c r="L386" s="1"/>
      <c r="M386" s="1"/>
      <c r="N386" s="1"/>
    </row>
    <row r="387" spans="12:14" x14ac:dyDescent="0.25">
      <c r="L387" s="1"/>
      <c r="M387" s="1"/>
      <c r="N387" s="1"/>
    </row>
    <row r="388" spans="12:14" x14ac:dyDescent="0.25">
      <c r="L388" s="1"/>
      <c r="M388" s="1"/>
      <c r="N388" s="1"/>
    </row>
    <row r="389" spans="12:14" x14ac:dyDescent="0.25">
      <c r="L389" s="1"/>
      <c r="M389" s="1"/>
      <c r="N389" s="1"/>
    </row>
    <row r="390" spans="12:14" x14ac:dyDescent="0.25">
      <c r="L390" s="1"/>
      <c r="M390" s="1"/>
      <c r="N390" s="1"/>
    </row>
    <row r="391" spans="12:14" x14ac:dyDescent="0.25">
      <c r="L391" s="1"/>
      <c r="M391" s="1"/>
      <c r="N391" s="1"/>
    </row>
    <row r="392" spans="12:14" x14ac:dyDescent="0.25">
      <c r="L392" s="1"/>
      <c r="M392" s="1"/>
      <c r="N392" s="1"/>
    </row>
    <row r="393" spans="12:14" x14ac:dyDescent="0.25">
      <c r="L393" s="1"/>
      <c r="M393" s="1"/>
      <c r="N393" s="1"/>
    </row>
    <row r="394" spans="12:14" x14ac:dyDescent="0.25">
      <c r="L394" s="1"/>
      <c r="M394" s="1"/>
      <c r="N394" s="1"/>
    </row>
    <row r="395" spans="12:14" x14ac:dyDescent="0.25">
      <c r="L395" s="1"/>
      <c r="M395" s="1"/>
      <c r="N395" s="1"/>
    </row>
    <row r="396" spans="12:14" x14ac:dyDescent="0.25">
      <c r="L396" s="1"/>
      <c r="M396" s="1"/>
      <c r="N396" s="1"/>
    </row>
    <row r="397" spans="12:14" x14ac:dyDescent="0.25">
      <c r="L397" s="1"/>
      <c r="M397" s="1"/>
      <c r="N397" s="1"/>
    </row>
    <row r="398" spans="12:14" x14ac:dyDescent="0.25">
      <c r="L398" s="1"/>
      <c r="M398" s="1"/>
      <c r="N398" s="1"/>
    </row>
    <row r="399" spans="12:14" x14ac:dyDescent="0.25">
      <c r="L399" s="1"/>
      <c r="M399" s="1"/>
      <c r="N399" s="1"/>
    </row>
    <row r="400" spans="12:14" x14ac:dyDescent="0.25">
      <c r="L400" s="1"/>
      <c r="M400" s="1"/>
      <c r="N400" s="1"/>
    </row>
    <row r="401" spans="12:14" x14ac:dyDescent="0.25">
      <c r="L401" s="1"/>
      <c r="M401" s="1"/>
      <c r="N401" s="1"/>
    </row>
    <row r="402" spans="12:14" x14ac:dyDescent="0.25">
      <c r="L402" s="1"/>
      <c r="M402" s="1"/>
      <c r="N402" s="1"/>
    </row>
    <row r="403" spans="12:14" x14ac:dyDescent="0.25">
      <c r="L403" s="1"/>
      <c r="M403" s="1"/>
      <c r="N403" s="1"/>
    </row>
    <row r="404" spans="12:14" x14ac:dyDescent="0.25">
      <c r="L404" s="1"/>
      <c r="M404" s="1"/>
      <c r="N404" s="1"/>
    </row>
    <row r="405" spans="12:14" x14ac:dyDescent="0.25">
      <c r="L405" s="1"/>
      <c r="M405" s="1"/>
      <c r="N405" s="1"/>
    </row>
    <row r="406" spans="12:14" x14ac:dyDescent="0.25">
      <c r="L406" s="1"/>
      <c r="M406" s="1"/>
      <c r="N406" s="1"/>
    </row>
    <row r="407" spans="12:14" x14ac:dyDescent="0.25">
      <c r="L407" s="1"/>
      <c r="M407" s="1"/>
      <c r="N407" s="1"/>
    </row>
    <row r="408" spans="12:14" x14ac:dyDescent="0.25">
      <c r="L408" s="1"/>
      <c r="M408" s="1"/>
      <c r="N408" s="1"/>
    </row>
    <row r="409" spans="12:14" x14ac:dyDescent="0.25">
      <c r="L409" s="1"/>
      <c r="M409" s="1"/>
      <c r="N409" s="1"/>
    </row>
    <row r="410" spans="12:14" x14ac:dyDescent="0.25">
      <c r="L410" s="1"/>
      <c r="M410" s="1"/>
      <c r="N410" s="1"/>
    </row>
    <row r="411" spans="12:14" x14ac:dyDescent="0.25">
      <c r="L411" s="1"/>
      <c r="M411" s="1"/>
      <c r="N411" s="1"/>
    </row>
    <row r="412" spans="12:14" x14ac:dyDescent="0.25">
      <c r="L412" s="1"/>
      <c r="M412" s="1"/>
      <c r="N412" s="1"/>
    </row>
    <row r="413" spans="12:14" x14ac:dyDescent="0.25">
      <c r="L413" s="1"/>
      <c r="M413" s="1"/>
      <c r="N413" s="1"/>
    </row>
    <row r="414" spans="12:14" x14ac:dyDescent="0.25">
      <c r="L414" s="1"/>
      <c r="M414" s="1"/>
      <c r="N414" s="1"/>
    </row>
    <row r="415" spans="12:14" x14ac:dyDescent="0.25">
      <c r="L415" s="1"/>
      <c r="M415" s="1"/>
      <c r="N415" s="1"/>
    </row>
    <row r="416" spans="12:14" x14ac:dyDescent="0.25">
      <c r="L416" s="1"/>
      <c r="M416" s="1"/>
      <c r="N416" s="1"/>
    </row>
    <row r="417" spans="12:14" x14ac:dyDescent="0.25">
      <c r="L417" s="1"/>
      <c r="M417" s="1"/>
      <c r="N417" s="1"/>
    </row>
    <row r="418" spans="12:14" x14ac:dyDescent="0.25">
      <c r="L418" s="1"/>
      <c r="M418" s="1"/>
      <c r="N418" s="1"/>
    </row>
    <row r="419" spans="12:14" x14ac:dyDescent="0.25">
      <c r="L419" s="1"/>
      <c r="M419" s="1"/>
      <c r="N419" s="1"/>
    </row>
    <row r="420" spans="12:14" x14ac:dyDescent="0.25">
      <c r="L420" s="1"/>
      <c r="M420" s="1"/>
      <c r="N420" s="1"/>
    </row>
    <row r="421" spans="12:14" x14ac:dyDescent="0.25">
      <c r="L421" s="1"/>
      <c r="M421" s="1"/>
      <c r="N421" s="1"/>
    </row>
    <row r="422" spans="12:14" x14ac:dyDescent="0.25">
      <c r="L422" s="1"/>
      <c r="M422" s="1"/>
      <c r="N422" s="1"/>
    </row>
    <row r="423" spans="12:14" x14ac:dyDescent="0.25">
      <c r="L423" s="1"/>
      <c r="M423" s="1"/>
      <c r="N423" s="1"/>
    </row>
    <row r="424" spans="12:14" x14ac:dyDescent="0.25">
      <c r="L424" s="1"/>
      <c r="M424" s="1"/>
      <c r="N424" s="1"/>
    </row>
    <row r="425" spans="12:14" x14ac:dyDescent="0.25">
      <c r="L425" s="1"/>
      <c r="M425" s="1"/>
      <c r="N425" s="1"/>
    </row>
    <row r="426" spans="12:14" x14ac:dyDescent="0.25">
      <c r="L426" s="1"/>
      <c r="M426" s="1"/>
      <c r="N426" s="1"/>
    </row>
    <row r="427" spans="12:14" x14ac:dyDescent="0.25">
      <c r="L427" s="1"/>
      <c r="M427" s="1"/>
      <c r="N427" s="1"/>
    </row>
    <row r="428" spans="12:14" x14ac:dyDescent="0.25">
      <c r="L428" s="1"/>
      <c r="M428" s="1"/>
      <c r="N428" s="1"/>
    </row>
    <row r="429" spans="12:14" x14ac:dyDescent="0.25">
      <c r="L429" s="1"/>
      <c r="M429" s="1"/>
      <c r="N429" s="1"/>
    </row>
    <row r="430" spans="12:14" x14ac:dyDescent="0.25">
      <c r="L430" s="1"/>
      <c r="M430" s="1"/>
      <c r="N430" s="1"/>
    </row>
    <row r="431" spans="12:14" x14ac:dyDescent="0.25">
      <c r="L431" s="1"/>
      <c r="M431" s="1"/>
      <c r="N431" s="1"/>
    </row>
    <row r="432" spans="12:14" x14ac:dyDescent="0.25">
      <c r="L432" s="1"/>
      <c r="M432" s="1"/>
      <c r="N432" s="1"/>
    </row>
    <row r="433" spans="12:14" x14ac:dyDescent="0.25">
      <c r="L433" s="1"/>
      <c r="M433" s="1"/>
      <c r="N433" s="1"/>
    </row>
    <row r="434" spans="12:14" x14ac:dyDescent="0.25">
      <c r="L434" s="1"/>
      <c r="M434" s="1"/>
      <c r="N434" s="1"/>
    </row>
    <row r="435" spans="12:14" x14ac:dyDescent="0.25">
      <c r="L435" s="1"/>
      <c r="M435" s="1"/>
      <c r="N435" s="1"/>
    </row>
    <row r="436" spans="12:14" x14ac:dyDescent="0.25">
      <c r="L436" s="1"/>
      <c r="M436" s="1"/>
      <c r="N436" s="1"/>
    </row>
    <row r="437" spans="12:14" x14ac:dyDescent="0.25">
      <c r="L437" s="1"/>
      <c r="M437" s="1"/>
      <c r="N437" s="1"/>
    </row>
    <row r="438" spans="12:14" x14ac:dyDescent="0.25">
      <c r="L438" s="1"/>
      <c r="M438" s="1"/>
      <c r="N438" s="1"/>
    </row>
    <row r="439" spans="12:14" x14ac:dyDescent="0.25">
      <c r="L439" s="1"/>
      <c r="M439" s="1"/>
      <c r="N439" s="1"/>
    </row>
    <row r="440" spans="12:14" x14ac:dyDescent="0.25">
      <c r="L440" s="1"/>
      <c r="M440" s="1"/>
      <c r="N440" s="1"/>
    </row>
    <row r="441" spans="12:14" x14ac:dyDescent="0.25">
      <c r="L441" s="1"/>
      <c r="M441" s="1"/>
      <c r="N441" s="1"/>
    </row>
    <row r="442" spans="12:14" x14ac:dyDescent="0.25">
      <c r="L442" s="1"/>
      <c r="M442" s="1"/>
      <c r="N442" s="1"/>
    </row>
    <row r="443" spans="12:14" x14ac:dyDescent="0.25">
      <c r="L443" s="1"/>
      <c r="M443" s="1"/>
      <c r="N443" s="1"/>
    </row>
    <row r="444" spans="12:14" x14ac:dyDescent="0.25">
      <c r="L444" s="1"/>
      <c r="M444" s="1"/>
      <c r="N444" s="1"/>
    </row>
    <row r="445" spans="12:14" x14ac:dyDescent="0.25">
      <c r="L445" s="1"/>
      <c r="M445" s="1"/>
      <c r="N445" s="1"/>
    </row>
    <row r="446" spans="12:14" x14ac:dyDescent="0.25">
      <c r="L446" s="1"/>
      <c r="M446" s="1"/>
      <c r="N446" s="1"/>
    </row>
    <row r="447" spans="12:14" x14ac:dyDescent="0.25">
      <c r="L447" s="1"/>
      <c r="M447" s="1"/>
      <c r="N447" s="1"/>
    </row>
    <row r="448" spans="12:14" x14ac:dyDescent="0.25">
      <c r="L448" s="1"/>
      <c r="M448" s="1"/>
      <c r="N448" s="1"/>
    </row>
    <row r="449" spans="12:14" x14ac:dyDescent="0.25">
      <c r="L449" s="1"/>
      <c r="M449" s="1"/>
      <c r="N449" s="1"/>
    </row>
    <row r="450" spans="12:14" x14ac:dyDescent="0.25">
      <c r="L450" s="1"/>
      <c r="M450" s="1"/>
      <c r="N450" s="1"/>
    </row>
    <row r="451" spans="12:14" x14ac:dyDescent="0.25">
      <c r="L451" s="1"/>
      <c r="M451" s="1"/>
      <c r="N451" s="1"/>
    </row>
    <row r="452" spans="12:14" x14ac:dyDescent="0.25">
      <c r="L452" s="1"/>
      <c r="M452" s="1"/>
      <c r="N452" s="1"/>
    </row>
    <row r="453" spans="12:14" x14ac:dyDescent="0.25">
      <c r="L453" s="1"/>
      <c r="M453" s="1"/>
      <c r="N453" s="1"/>
    </row>
    <row r="454" spans="12:14" x14ac:dyDescent="0.25">
      <c r="L454" s="1"/>
      <c r="M454" s="1"/>
      <c r="N454" s="1"/>
    </row>
    <row r="455" spans="12:14" x14ac:dyDescent="0.25">
      <c r="L455" s="1"/>
      <c r="M455" s="1"/>
      <c r="N455" s="1"/>
    </row>
    <row r="456" spans="12:14" x14ac:dyDescent="0.25">
      <c r="L456" s="1"/>
      <c r="M456" s="1"/>
      <c r="N456" s="1"/>
    </row>
    <row r="457" spans="12:14" x14ac:dyDescent="0.25">
      <c r="L457" s="1"/>
      <c r="M457" s="1"/>
      <c r="N457" s="1"/>
    </row>
    <row r="458" spans="12:14" x14ac:dyDescent="0.25">
      <c r="L458" s="1"/>
      <c r="M458" s="1"/>
      <c r="N458" s="1"/>
    </row>
    <row r="459" spans="12:14" x14ac:dyDescent="0.25">
      <c r="L459" s="1"/>
      <c r="M459" s="1"/>
      <c r="N459" s="1"/>
    </row>
    <row r="460" spans="12:14" x14ac:dyDescent="0.25">
      <c r="L460" s="1"/>
      <c r="M460" s="1"/>
      <c r="N460" s="1"/>
    </row>
    <row r="461" spans="12:14" x14ac:dyDescent="0.25">
      <c r="L461" s="1"/>
      <c r="M461" s="1"/>
      <c r="N461" s="1"/>
    </row>
    <row r="462" spans="12:14" x14ac:dyDescent="0.25">
      <c r="L462" s="1"/>
      <c r="M462" s="1"/>
      <c r="N462" s="1"/>
    </row>
    <row r="463" spans="12:14" x14ac:dyDescent="0.25">
      <c r="L463" s="1"/>
      <c r="M463" s="1"/>
      <c r="N463" s="1"/>
    </row>
    <row r="464" spans="12:14" x14ac:dyDescent="0.25">
      <c r="L464" s="1"/>
      <c r="M464" s="1"/>
      <c r="N464" s="1"/>
    </row>
    <row r="465" spans="12:14" x14ac:dyDescent="0.25">
      <c r="L465" s="1"/>
      <c r="M465" s="1"/>
      <c r="N465" s="1"/>
    </row>
    <row r="466" spans="12:14" x14ac:dyDescent="0.25">
      <c r="L466" s="1"/>
      <c r="M466" s="1"/>
      <c r="N466" s="1"/>
    </row>
    <row r="467" spans="12:14" x14ac:dyDescent="0.25">
      <c r="L467" s="1"/>
      <c r="M467" s="1"/>
      <c r="N467" s="1"/>
    </row>
    <row r="468" spans="12:14" x14ac:dyDescent="0.25">
      <c r="L468" s="1"/>
      <c r="M468" s="1"/>
      <c r="N468" s="1"/>
    </row>
    <row r="469" spans="12:14" x14ac:dyDescent="0.25">
      <c r="L469" s="1"/>
      <c r="M469" s="1"/>
      <c r="N469" s="1"/>
    </row>
    <row r="470" spans="12:14" x14ac:dyDescent="0.25">
      <c r="L470" s="1"/>
      <c r="M470" s="1"/>
      <c r="N470" s="1"/>
    </row>
    <row r="471" spans="12:14" x14ac:dyDescent="0.25">
      <c r="L471" s="1"/>
      <c r="M471" s="1"/>
      <c r="N471" s="1"/>
    </row>
    <row r="472" spans="12:14" x14ac:dyDescent="0.25">
      <c r="L472" s="1"/>
      <c r="M472" s="1"/>
      <c r="N472" s="1"/>
    </row>
    <row r="473" spans="12:14" x14ac:dyDescent="0.25">
      <c r="L473" s="1"/>
      <c r="M473" s="1"/>
      <c r="N473" s="1"/>
    </row>
    <row r="474" spans="12:14" x14ac:dyDescent="0.25">
      <c r="L474" s="1"/>
      <c r="M474" s="1"/>
      <c r="N474" s="1"/>
    </row>
    <row r="475" spans="12:14" x14ac:dyDescent="0.25">
      <c r="L475" s="1"/>
      <c r="M475" s="1"/>
      <c r="N475" s="1"/>
    </row>
    <row r="476" spans="12:14" x14ac:dyDescent="0.25">
      <c r="L476" s="1"/>
      <c r="M476" s="1"/>
      <c r="N476" s="1"/>
    </row>
    <row r="477" spans="12:14" x14ac:dyDescent="0.25">
      <c r="L477" s="1"/>
      <c r="M477" s="1"/>
      <c r="N477" s="1"/>
    </row>
    <row r="478" spans="12:14" x14ac:dyDescent="0.25">
      <c r="L478" s="1"/>
      <c r="M478" s="1"/>
      <c r="N478" s="1"/>
    </row>
    <row r="479" spans="12:14" x14ac:dyDescent="0.25">
      <c r="L479" s="1"/>
      <c r="M479" s="1"/>
      <c r="N479" s="1"/>
    </row>
    <row r="480" spans="12:14" x14ac:dyDescent="0.25">
      <c r="L480" s="1"/>
      <c r="M480" s="1"/>
      <c r="N480" s="1"/>
    </row>
    <row r="481" spans="12:14" x14ac:dyDescent="0.25">
      <c r="L481" s="1"/>
      <c r="M481" s="1"/>
      <c r="N481" s="1"/>
    </row>
    <row r="482" spans="12:14" x14ac:dyDescent="0.25">
      <c r="L482" s="1"/>
      <c r="M482" s="1"/>
      <c r="N482" s="1"/>
    </row>
    <row r="483" spans="12:14" x14ac:dyDescent="0.25">
      <c r="L483" s="1"/>
      <c r="M483" s="1"/>
      <c r="N483" s="1"/>
    </row>
    <row r="484" spans="12:14" x14ac:dyDescent="0.25">
      <c r="L484" s="1"/>
      <c r="M484" s="1"/>
      <c r="N484" s="1"/>
    </row>
    <row r="485" spans="12:14" x14ac:dyDescent="0.25">
      <c r="L485" s="1"/>
      <c r="M485" s="1"/>
      <c r="N485" s="1"/>
    </row>
    <row r="486" spans="12:14" x14ac:dyDescent="0.25">
      <c r="L486" s="1"/>
      <c r="M486" s="1"/>
      <c r="N486" s="1"/>
    </row>
    <row r="487" spans="12:14" x14ac:dyDescent="0.25">
      <c r="L487" s="1"/>
      <c r="M487" s="1"/>
      <c r="N487" s="1"/>
    </row>
    <row r="488" spans="12:14" x14ac:dyDescent="0.25">
      <c r="L488" s="1"/>
      <c r="M488" s="1"/>
      <c r="N488" s="1"/>
    </row>
    <row r="489" spans="12:14" x14ac:dyDescent="0.25">
      <c r="L489" s="1"/>
      <c r="M489" s="1"/>
      <c r="N489" s="1"/>
    </row>
    <row r="490" spans="12:14" x14ac:dyDescent="0.25">
      <c r="L490" s="1"/>
      <c r="M490" s="1"/>
      <c r="N490" s="1"/>
    </row>
    <row r="491" spans="12:14" x14ac:dyDescent="0.25">
      <c r="L491" s="1"/>
      <c r="M491" s="1"/>
      <c r="N491" s="1"/>
    </row>
    <row r="492" spans="12:14" x14ac:dyDescent="0.25">
      <c r="L492" s="1"/>
      <c r="M492" s="1"/>
      <c r="N492" s="1"/>
    </row>
    <row r="493" spans="12:14" x14ac:dyDescent="0.25">
      <c r="L493" s="1"/>
      <c r="M493" s="1"/>
      <c r="N493" s="1"/>
    </row>
    <row r="494" spans="12:14" x14ac:dyDescent="0.25">
      <c r="L494" s="1"/>
      <c r="M494" s="1"/>
      <c r="N494" s="1"/>
    </row>
    <row r="495" spans="12:14" x14ac:dyDescent="0.25">
      <c r="L495" s="1"/>
      <c r="M495" s="1"/>
      <c r="N495" s="1"/>
    </row>
    <row r="496" spans="12:14" x14ac:dyDescent="0.25">
      <c r="L496" s="1"/>
      <c r="M496" s="1"/>
      <c r="N496" s="1"/>
    </row>
    <row r="497" spans="12:14" x14ac:dyDescent="0.25">
      <c r="L497" s="1"/>
      <c r="M497" s="1"/>
      <c r="N497" s="1"/>
    </row>
    <row r="498" spans="12:14" x14ac:dyDescent="0.25">
      <c r="L498" s="1"/>
      <c r="M498" s="1"/>
      <c r="N498" s="1"/>
    </row>
    <row r="499" spans="12:14" x14ac:dyDescent="0.25">
      <c r="L499" s="1"/>
      <c r="M499" s="1"/>
      <c r="N499" s="1"/>
    </row>
    <row r="500" spans="12:14" x14ac:dyDescent="0.25">
      <c r="L500" s="1"/>
      <c r="M500" s="1"/>
      <c r="N500" s="1"/>
    </row>
    <row r="501" spans="12:14" x14ac:dyDescent="0.25">
      <c r="L501" s="1"/>
      <c r="M501" s="1"/>
      <c r="N501" s="1"/>
    </row>
    <row r="502" spans="12:14" x14ac:dyDescent="0.25">
      <c r="L502" s="1"/>
      <c r="M502" s="1"/>
      <c r="N502" s="1"/>
    </row>
    <row r="503" spans="12:14" x14ac:dyDescent="0.25">
      <c r="L503" s="1"/>
      <c r="M503" s="1"/>
      <c r="N503" s="1"/>
    </row>
    <row r="504" spans="12:14" x14ac:dyDescent="0.25">
      <c r="L504" s="1"/>
      <c r="M504" s="1"/>
      <c r="N504" s="1"/>
    </row>
    <row r="505" spans="12:14" x14ac:dyDescent="0.25">
      <c r="L505" s="1"/>
      <c r="M505" s="1"/>
      <c r="N505" s="1"/>
    </row>
    <row r="506" spans="12:14" x14ac:dyDescent="0.25">
      <c r="L506" s="1"/>
      <c r="M506" s="1"/>
      <c r="N506" s="1"/>
    </row>
    <row r="507" spans="12:14" x14ac:dyDescent="0.25">
      <c r="L507" s="1"/>
      <c r="M507" s="1"/>
      <c r="N507" s="1"/>
    </row>
    <row r="508" spans="12:14" x14ac:dyDescent="0.25">
      <c r="L508" s="1"/>
      <c r="M508" s="1"/>
      <c r="N508" s="1"/>
    </row>
    <row r="509" spans="12:14" x14ac:dyDescent="0.25">
      <c r="L509" s="1"/>
      <c r="M509" s="1"/>
      <c r="N509" s="1"/>
    </row>
    <row r="510" spans="12:14" x14ac:dyDescent="0.25">
      <c r="L510" s="1"/>
      <c r="M510" s="1"/>
      <c r="N510" s="1"/>
    </row>
    <row r="511" spans="12:14" x14ac:dyDescent="0.25">
      <c r="L511" s="1"/>
      <c r="M511" s="1"/>
      <c r="N511" s="1"/>
    </row>
    <row r="512" spans="12:14" x14ac:dyDescent="0.25">
      <c r="L512" s="1"/>
      <c r="M512" s="1"/>
      <c r="N512" s="1"/>
    </row>
    <row r="513" spans="12:14" x14ac:dyDescent="0.25">
      <c r="L513" s="1"/>
      <c r="M513" s="1"/>
      <c r="N513" s="1"/>
    </row>
    <row r="514" spans="12:14" x14ac:dyDescent="0.25">
      <c r="L514" s="1"/>
      <c r="M514" s="1"/>
      <c r="N514" s="1"/>
    </row>
    <row r="515" spans="12:14" x14ac:dyDescent="0.25">
      <c r="L515" s="1"/>
      <c r="M515" s="1"/>
      <c r="N515" s="1"/>
    </row>
    <row r="516" spans="12:14" x14ac:dyDescent="0.25">
      <c r="L516" s="1"/>
      <c r="M516" s="1"/>
      <c r="N516" s="1"/>
    </row>
    <row r="517" spans="12:14" x14ac:dyDescent="0.25">
      <c r="L517" s="1"/>
      <c r="M517" s="1"/>
      <c r="N517" s="1"/>
    </row>
    <row r="518" spans="12:14" x14ac:dyDescent="0.25">
      <c r="L518" s="1"/>
      <c r="M518" s="1"/>
      <c r="N518" s="1"/>
    </row>
    <row r="519" spans="12:14" x14ac:dyDescent="0.25">
      <c r="L519" s="1"/>
      <c r="M519" s="1"/>
      <c r="N519" s="1"/>
    </row>
    <row r="520" spans="12:14" x14ac:dyDescent="0.25">
      <c r="L520" s="1"/>
      <c r="M520" s="1"/>
      <c r="N520" s="1"/>
    </row>
    <row r="521" spans="12:14" x14ac:dyDescent="0.25">
      <c r="L521" s="1"/>
      <c r="M521" s="1"/>
      <c r="N521" s="1"/>
    </row>
    <row r="522" spans="12:14" x14ac:dyDescent="0.25">
      <c r="L522" s="1"/>
      <c r="M522" s="1"/>
      <c r="N522" s="1"/>
    </row>
    <row r="523" spans="12:14" x14ac:dyDescent="0.25">
      <c r="L523" s="1"/>
      <c r="M523" s="1"/>
      <c r="N523" s="1"/>
    </row>
    <row r="524" spans="12:14" x14ac:dyDescent="0.25">
      <c r="L524" s="1"/>
      <c r="M524" s="1"/>
      <c r="N524" s="1"/>
    </row>
    <row r="525" spans="12:14" x14ac:dyDescent="0.25">
      <c r="L525" s="1"/>
      <c r="M525" s="1"/>
      <c r="N525" s="1"/>
    </row>
    <row r="526" spans="12:14" x14ac:dyDescent="0.25">
      <c r="L526" s="1"/>
      <c r="M526" s="1"/>
      <c r="N526" s="1"/>
    </row>
    <row r="527" spans="12:14" x14ac:dyDescent="0.25">
      <c r="L527" s="1"/>
      <c r="M527" s="1"/>
      <c r="N527" s="1"/>
    </row>
    <row r="528" spans="12:14" x14ac:dyDescent="0.25">
      <c r="L528" s="1"/>
      <c r="M528" s="1"/>
      <c r="N528" s="1"/>
    </row>
    <row r="529" spans="12:14" x14ac:dyDescent="0.25">
      <c r="L529" s="1"/>
      <c r="M529" s="1"/>
      <c r="N529" s="1"/>
    </row>
    <row r="530" spans="12:14" x14ac:dyDescent="0.25">
      <c r="L530" s="1"/>
      <c r="M530" s="1"/>
      <c r="N530" s="1"/>
    </row>
    <row r="531" spans="12:14" x14ac:dyDescent="0.25">
      <c r="L531" s="1"/>
      <c r="M531" s="1"/>
      <c r="N531" s="1"/>
    </row>
    <row r="532" spans="12:14" x14ac:dyDescent="0.25">
      <c r="L532" s="1"/>
      <c r="M532" s="1"/>
      <c r="N532" s="1"/>
    </row>
    <row r="533" spans="12:14" x14ac:dyDescent="0.25">
      <c r="L533" s="1"/>
      <c r="M533" s="1"/>
      <c r="N533" s="1"/>
    </row>
    <row r="534" spans="12:14" x14ac:dyDescent="0.25">
      <c r="L534" s="1"/>
      <c r="M534" s="1"/>
      <c r="N534" s="1"/>
    </row>
    <row r="535" spans="12:14" x14ac:dyDescent="0.25">
      <c r="L535" s="1"/>
      <c r="M535" s="1"/>
      <c r="N535" s="1"/>
    </row>
    <row r="536" spans="12:14" x14ac:dyDescent="0.25">
      <c r="L536" s="1"/>
      <c r="M536" s="1"/>
      <c r="N536" s="1"/>
    </row>
    <row r="537" spans="12:14" x14ac:dyDescent="0.25">
      <c r="L537" s="1"/>
      <c r="M537" s="1"/>
      <c r="N537" s="1"/>
    </row>
    <row r="538" spans="12:14" x14ac:dyDescent="0.25">
      <c r="L538" s="1"/>
      <c r="M538" s="1"/>
      <c r="N538" s="1"/>
    </row>
    <row r="539" spans="12:14" x14ac:dyDescent="0.25">
      <c r="L539" s="1"/>
      <c r="M539" s="1"/>
      <c r="N539" s="1"/>
    </row>
    <row r="540" spans="12:14" x14ac:dyDescent="0.25">
      <c r="L540" s="1"/>
      <c r="M540" s="1"/>
      <c r="N540" s="1"/>
    </row>
    <row r="541" spans="12:14" x14ac:dyDescent="0.25">
      <c r="L541" s="1"/>
      <c r="M541" s="1"/>
      <c r="N541" s="1"/>
    </row>
    <row r="542" spans="12:14" x14ac:dyDescent="0.25">
      <c r="L542" s="1"/>
      <c r="M542" s="1"/>
      <c r="N542" s="1"/>
    </row>
    <row r="543" spans="12:14" x14ac:dyDescent="0.25">
      <c r="L543" s="1"/>
      <c r="M543" s="1"/>
      <c r="N543" s="1"/>
    </row>
    <row r="544" spans="12:14" x14ac:dyDescent="0.25">
      <c r="L544" s="1"/>
      <c r="M544" s="1"/>
      <c r="N544" s="1"/>
    </row>
    <row r="545" spans="12:14" x14ac:dyDescent="0.25">
      <c r="L545" s="1"/>
      <c r="M545" s="1"/>
      <c r="N545" s="1"/>
    </row>
    <row r="546" spans="12:14" x14ac:dyDescent="0.25">
      <c r="L546" s="1"/>
      <c r="M546" s="1"/>
      <c r="N546" s="1"/>
    </row>
    <row r="547" spans="12:14" x14ac:dyDescent="0.25">
      <c r="L547" s="1"/>
      <c r="M547" s="1"/>
      <c r="N547" s="1"/>
    </row>
    <row r="548" spans="12:14" x14ac:dyDescent="0.25">
      <c r="L548" s="1"/>
      <c r="M548" s="1"/>
      <c r="N548" s="1"/>
    </row>
    <row r="549" spans="12:14" x14ac:dyDescent="0.25">
      <c r="L549" s="1"/>
      <c r="M549" s="1"/>
      <c r="N549" s="1"/>
    </row>
    <row r="550" spans="12:14" x14ac:dyDescent="0.25">
      <c r="L550" s="1"/>
      <c r="M550" s="1"/>
      <c r="N550" s="1"/>
    </row>
    <row r="551" spans="12:14" x14ac:dyDescent="0.25">
      <c r="L551" s="1"/>
      <c r="M551" s="1"/>
      <c r="N551" s="1"/>
    </row>
    <row r="552" spans="12:14" x14ac:dyDescent="0.25">
      <c r="L552" s="1"/>
      <c r="M552" s="1"/>
      <c r="N552" s="1"/>
    </row>
    <row r="553" spans="12:14" x14ac:dyDescent="0.25">
      <c r="L553" s="1"/>
      <c r="M553" s="1"/>
      <c r="N553" s="1"/>
    </row>
    <row r="554" spans="12:14" x14ac:dyDescent="0.25">
      <c r="L554" s="1"/>
      <c r="M554" s="1"/>
      <c r="N554" s="1"/>
    </row>
    <row r="555" spans="12:14" x14ac:dyDescent="0.25">
      <c r="L555" s="1"/>
      <c r="M555" s="1"/>
      <c r="N555" s="1"/>
    </row>
    <row r="556" spans="12:14" x14ac:dyDescent="0.25">
      <c r="L556" s="1"/>
      <c r="M556" s="1"/>
      <c r="N556" s="1"/>
    </row>
    <row r="557" spans="12:14" x14ac:dyDescent="0.25">
      <c r="L557" s="1"/>
      <c r="M557" s="1"/>
      <c r="N557" s="1"/>
    </row>
    <row r="558" spans="12:14" x14ac:dyDescent="0.25">
      <c r="L558" s="1"/>
      <c r="M558" s="1"/>
      <c r="N558" s="1"/>
    </row>
    <row r="559" spans="12:14" x14ac:dyDescent="0.25">
      <c r="L559" s="1"/>
      <c r="M559" s="1"/>
      <c r="N559" s="1"/>
    </row>
    <row r="560" spans="12:14" x14ac:dyDescent="0.25">
      <c r="L560" s="1"/>
      <c r="M560" s="1"/>
      <c r="N560" s="1"/>
    </row>
    <row r="561" spans="12:14" x14ac:dyDescent="0.25">
      <c r="L561" s="1"/>
      <c r="M561" s="1"/>
      <c r="N561" s="1"/>
    </row>
    <row r="562" spans="12:14" x14ac:dyDescent="0.25">
      <c r="L562" s="1"/>
      <c r="M562" s="1"/>
      <c r="N562" s="1"/>
    </row>
    <row r="563" spans="12:14" x14ac:dyDescent="0.25">
      <c r="L563" s="1"/>
      <c r="M563" s="1"/>
      <c r="N563" s="1"/>
    </row>
    <row r="564" spans="12:14" x14ac:dyDescent="0.25">
      <c r="L564" s="1"/>
      <c r="M564" s="1"/>
      <c r="N564" s="1"/>
    </row>
    <row r="565" spans="12:14" x14ac:dyDescent="0.25">
      <c r="L565" s="1"/>
      <c r="M565" s="1"/>
      <c r="N565" s="1"/>
    </row>
    <row r="566" spans="12:14" x14ac:dyDescent="0.25">
      <c r="L566" s="1"/>
      <c r="M566" s="1"/>
      <c r="N566" s="1"/>
    </row>
    <row r="567" spans="12:14" x14ac:dyDescent="0.25">
      <c r="L567" s="1"/>
      <c r="M567" s="1"/>
      <c r="N567" s="1"/>
    </row>
    <row r="568" spans="12:14" x14ac:dyDescent="0.25">
      <c r="L568" s="1"/>
      <c r="M568" s="1"/>
      <c r="N568" s="1"/>
    </row>
    <row r="569" spans="12:14" x14ac:dyDescent="0.25">
      <c r="L569" s="1"/>
      <c r="M569" s="1"/>
      <c r="N569" s="1"/>
    </row>
    <row r="570" spans="12:14" x14ac:dyDescent="0.25">
      <c r="L570" s="1"/>
      <c r="M570" s="1"/>
      <c r="N570" s="1"/>
    </row>
    <row r="571" spans="12:14" x14ac:dyDescent="0.25">
      <c r="L571" s="1"/>
      <c r="M571" s="1"/>
      <c r="N571" s="1"/>
    </row>
    <row r="572" spans="12:14" x14ac:dyDescent="0.25">
      <c r="L572" s="1"/>
      <c r="M572" s="1"/>
      <c r="N572" s="1"/>
    </row>
    <row r="573" spans="12:14" x14ac:dyDescent="0.25">
      <c r="L573" s="1"/>
      <c r="M573" s="1"/>
      <c r="N573" s="1"/>
    </row>
    <row r="574" spans="12:14" x14ac:dyDescent="0.25">
      <c r="L574" s="1"/>
      <c r="M574" s="1"/>
      <c r="N574" s="1"/>
    </row>
    <row r="575" spans="12:14" x14ac:dyDescent="0.25">
      <c r="L575" s="1"/>
      <c r="M575" s="1"/>
      <c r="N575" s="1"/>
    </row>
    <row r="576" spans="12:14" x14ac:dyDescent="0.25">
      <c r="L576" s="1"/>
      <c r="M576" s="1"/>
      <c r="N576" s="1"/>
    </row>
    <row r="577" spans="12:14" x14ac:dyDescent="0.25">
      <c r="L577" s="1"/>
      <c r="M577" s="1"/>
      <c r="N577" s="1"/>
    </row>
    <row r="578" spans="12:14" x14ac:dyDescent="0.25">
      <c r="L578" s="1"/>
      <c r="M578" s="1"/>
      <c r="N578" s="1"/>
    </row>
    <row r="579" spans="12:14" x14ac:dyDescent="0.25">
      <c r="L579" s="1"/>
      <c r="M579" s="1"/>
      <c r="N579" s="1"/>
    </row>
    <row r="580" spans="12:14" x14ac:dyDescent="0.25">
      <c r="L580" s="1"/>
      <c r="M580" s="1"/>
      <c r="N580" s="1"/>
    </row>
    <row r="581" spans="12:14" x14ac:dyDescent="0.25">
      <c r="L581" s="1"/>
      <c r="M581" s="1"/>
      <c r="N581" s="1"/>
    </row>
    <row r="582" spans="12:14" x14ac:dyDescent="0.25">
      <c r="L582" s="1"/>
      <c r="M582" s="1"/>
      <c r="N582" s="1"/>
    </row>
    <row r="583" spans="12:14" x14ac:dyDescent="0.25">
      <c r="L583" s="1"/>
      <c r="M583" s="1"/>
      <c r="N583" s="1"/>
    </row>
    <row r="584" spans="12:14" x14ac:dyDescent="0.25">
      <c r="L584" s="1"/>
      <c r="M584" s="1"/>
      <c r="N584" s="1"/>
    </row>
    <row r="585" spans="12:14" x14ac:dyDescent="0.25">
      <c r="L585" s="1"/>
      <c r="M585" s="1"/>
      <c r="N585" s="1"/>
    </row>
    <row r="586" spans="12:14" x14ac:dyDescent="0.25">
      <c r="L586" s="1"/>
      <c r="M586" s="1"/>
      <c r="N586" s="1"/>
    </row>
    <row r="587" spans="12:14" x14ac:dyDescent="0.25">
      <c r="L587" s="1"/>
      <c r="M587" s="1"/>
      <c r="N587" s="1"/>
    </row>
    <row r="588" spans="12:14" x14ac:dyDescent="0.25">
      <c r="L588" s="1"/>
      <c r="M588" s="1"/>
      <c r="N588" s="1"/>
    </row>
    <row r="589" spans="12:14" x14ac:dyDescent="0.25">
      <c r="L589" s="1"/>
      <c r="M589" s="1"/>
      <c r="N589" s="1"/>
    </row>
    <row r="590" spans="12:14" x14ac:dyDescent="0.25">
      <c r="L590" s="1"/>
      <c r="M590" s="1"/>
      <c r="N590" s="1"/>
    </row>
    <row r="591" spans="12:14" x14ac:dyDescent="0.25">
      <c r="L591" s="1"/>
      <c r="M591" s="1"/>
      <c r="N591" s="1"/>
    </row>
    <row r="592" spans="12:14" x14ac:dyDescent="0.25">
      <c r="L592" s="1"/>
      <c r="M592" s="1"/>
      <c r="N592" s="1"/>
    </row>
    <row r="593" spans="12:14" x14ac:dyDescent="0.25">
      <c r="L593" s="1"/>
      <c r="M593" s="1"/>
      <c r="N593" s="1"/>
    </row>
    <row r="594" spans="12:14" x14ac:dyDescent="0.25">
      <c r="L594" s="1"/>
      <c r="M594" s="1"/>
      <c r="N594" s="1"/>
    </row>
    <row r="595" spans="12:14" x14ac:dyDescent="0.25">
      <c r="L595" s="1"/>
      <c r="M595" s="1"/>
      <c r="N595" s="1"/>
    </row>
    <row r="596" spans="12:14" x14ac:dyDescent="0.25">
      <c r="L596" s="1"/>
      <c r="M596" s="1"/>
      <c r="N596" s="1"/>
    </row>
    <row r="597" spans="12:14" x14ac:dyDescent="0.25">
      <c r="L597" s="1"/>
      <c r="M597" s="1"/>
      <c r="N597" s="1"/>
    </row>
    <row r="598" spans="12:14" x14ac:dyDescent="0.25">
      <c r="L598" s="1"/>
      <c r="M598" s="1"/>
      <c r="N598" s="1"/>
    </row>
    <row r="599" spans="12:14" x14ac:dyDescent="0.25">
      <c r="L599" s="1"/>
      <c r="M599" s="1"/>
      <c r="N599" s="1"/>
    </row>
    <row r="600" spans="12:14" x14ac:dyDescent="0.25">
      <c r="L600" s="1"/>
      <c r="M600" s="1"/>
      <c r="N600" s="1"/>
    </row>
    <row r="601" spans="12:14" x14ac:dyDescent="0.25">
      <c r="L601" s="1"/>
      <c r="M601" s="1"/>
      <c r="N601" s="1"/>
    </row>
    <row r="602" spans="12:14" x14ac:dyDescent="0.25">
      <c r="L602" s="1"/>
      <c r="M602" s="1"/>
      <c r="N602" s="1"/>
    </row>
    <row r="603" spans="12:14" x14ac:dyDescent="0.25">
      <c r="L603" s="1"/>
      <c r="M603" s="1"/>
      <c r="N603" s="1"/>
    </row>
    <row r="604" spans="12:14" x14ac:dyDescent="0.25">
      <c r="L604" s="1"/>
      <c r="M604" s="1"/>
      <c r="N604" s="1"/>
    </row>
    <row r="605" spans="12:14" x14ac:dyDescent="0.25">
      <c r="L605" s="1"/>
      <c r="M605" s="1"/>
      <c r="N605" s="1"/>
    </row>
    <row r="606" spans="12:14" x14ac:dyDescent="0.25">
      <c r="L606" s="1"/>
      <c r="M606" s="1"/>
      <c r="N606" s="1"/>
    </row>
    <row r="607" spans="12:14" x14ac:dyDescent="0.25">
      <c r="L607" s="1"/>
      <c r="M607" s="1"/>
      <c r="N607" s="1"/>
    </row>
    <row r="608" spans="12:14" x14ac:dyDescent="0.25">
      <c r="L608" s="1"/>
      <c r="M608" s="1"/>
      <c r="N608" s="1"/>
    </row>
    <row r="609" spans="12:14" x14ac:dyDescent="0.25">
      <c r="L609" s="1"/>
      <c r="M609" s="1"/>
      <c r="N609" s="1"/>
    </row>
    <row r="610" spans="12:14" x14ac:dyDescent="0.25">
      <c r="L610" s="1"/>
      <c r="M610" s="1"/>
      <c r="N610" s="1"/>
    </row>
    <row r="611" spans="12:14" x14ac:dyDescent="0.25">
      <c r="L611" s="1"/>
      <c r="M611" s="1"/>
      <c r="N611" s="1"/>
    </row>
    <row r="612" spans="12:14" x14ac:dyDescent="0.25">
      <c r="L612" s="1"/>
      <c r="M612" s="1"/>
      <c r="N612" s="1"/>
    </row>
    <row r="613" spans="12:14" x14ac:dyDescent="0.25">
      <c r="L613" s="1"/>
      <c r="M613" s="1"/>
      <c r="N613" s="1"/>
    </row>
    <row r="614" spans="12:14" x14ac:dyDescent="0.25">
      <c r="L614" s="1"/>
      <c r="M614" s="1"/>
      <c r="N614" s="1"/>
    </row>
    <row r="615" spans="12:14" x14ac:dyDescent="0.25">
      <c r="L615" s="1"/>
      <c r="M615" s="1"/>
      <c r="N615" s="1"/>
    </row>
    <row r="616" spans="12:14" x14ac:dyDescent="0.25">
      <c r="L616" s="1"/>
      <c r="M616" s="1"/>
      <c r="N616" s="1"/>
    </row>
    <row r="617" spans="12:14" x14ac:dyDescent="0.25">
      <c r="L617" s="1"/>
      <c r="M617" s="1"/>
      <c r="N617" s="1"/>
    </row>
    <row r="618" spans="12:14" x14ac:dyDescent="0.25">
      <c r="L618" s="1"/>
      <c r="M618" s="1"/>
      <c r="N618" s="1"/>
    </row>
    <row r="619" spans="12:14" x14ac:dyDescent="0.25">
      <c r="L619" s="1"/>
      <c r="M619" s="1"/>
      <c r="N619" s="1"/>
    </row>
    <row r="620" spans="12:14" x14ac:dyDescent="0.25">
      <c r="L620" s="1"/>
      <c r="M620" s="1"/>
      <c r="N620" s="1"/>
    </row>
    <row r="621" spans="12:14" x14ac:dyDescent="0.25">
      <c r="L621" s="1"/>
      <c r="M621" s="1"/>
      <c r="N621" s="1"/>
    </row>
    <row r="622" spans="12:14" x14ac:dyDescent="0.25">
      <c r="L622" s="1"/>
      <c r="M622" s="1"/>
      <c r="N622" s="1"/>
    </row>
    <row r="623" spans="12:14" x14ac:dyDescent="0.25">
      <c r="L623" s="1"/>
      <c r="M623" s="1"/>
      <c r="N623" s="1"/>
    </row>
    <row r="624" spans="12:14" x14ac:dyDescent="0.25">
      <c r="L624" s="1"/>
      <c r="M624" s="1"/>
      <c r="N624" s="1"/>
    </row>
    <row r="625" spans="12:14" x14ac:dyDescent="0.25">
      <c r="L625" s="1"/>
      <c r="M625" s="1"/>
      <c r="N625" s="1"/>
    </row>
    <row r="626" spans="12:14" x14ac:dyDescent="0.25">
      <c r="L626" s="1"/>
      <c r="M626" s="1"/>
      <c r="N626" s="1"/>
    </row>
    <row r="627" spans="12:14" x14ac:dyDescent="0.25">
      <c r="L627" s="1"/>
      <c r="M627" s="1"/>
      <c r="N627" s="1"/>
    </row>
    <row r="628" spans="12:14" x14ac:dyDescent="0.25">
      <c r="L628" s="1"/>
      <c r="M628" s="1"/>
      <c r="N628" s="1"/>
    </row>
    <row r="629" spans="12:14" x14ac:dyDescent="0.25">
      <c r="L629" s="1"/>
      <c r="M629" s="1"/>
      <c r="N629" s="1"/>
    </row>
    <row r="630" spans="12:14" x14ac:dyDescent="0.25">
      <c r="L630" s="1"/>
      <c r="M630" s="1"/>
      <c r="N630" s="1"/>
    </row>
    <row r="631" spans="12:14" x14ac:dyDescent="0.25">
      <c r="L631" s="1"/>
      <c r="M631" s="1"/>
      <c r="N631" s="1"/>
    </row>
    <row r="632" spans="12:14" x14ac:dyDescent="0.25">
      <c r="L632" s="1"/>
      <c r="M632" s="1"/>
      <c r="N632" s="1"/>
    </row>
    <row r="633" spans="12:14" x14ac:dyDescent="0.25">
      <c r="L633" s="1"/>
      <c r="M633" s="1"/>
      <c r="N633" s="1"/>
    </row>
    <row r="634" spans="12:14" x14ac:dyDescent="0.25">
      <c r="L634" s="1"/>
      <c r="M634" s="1"/>
      <c r="N634" s="1"/>
    </row>
    <row r="635" spans="12:14" x14ac:dyDescent="0.25">
      <c r="L635" s="1"/>
      <c r="M635" s="1"/>
      <c r="N635" s="1"/>
    </row>
    <row r="636" spans="12:14" x14ac:dyDescent="0.25">
      <c r="L636" s="1"/>
      <c r="M636" s="1"/>
      <c r="N636" s="1"/>
    </row>
    <row r="637" spans="12:14" x14ac:dyDescent="0.25">
      <c r="L637" s="1"/>
      <c r="M637" s="1"/>
      <c r="N637" s="1"/>
    </row>
    <row r="638" spans="12:14" x14ac:dyDescent="0.25">
      <c r="L638" s="1"/>
      <c r="M638" s="1"/>
      <c r="N638" s="1"/>
    </row>
    <row r="639" spans="12:14" x14ac:dyDescent="0.25">
      <c r="L639" s="1"/>
      <c r="M639" s="1"/>
      <c r="N639" s="1"/>
    </row>
    <row r="640" spans="12:14" x14ac:dyDescent="0.25">
      <c r="L640" s="1"/>
      <c r="M640" s="1"/>
      <c r="N640" s="1"/>
    </row>
    <row r="641" spans="12:14" x14ac:dyDescent="0.25">
      <c r="L641" s="1"/>
      <c r="M641" s="1"/>
      <c r="N641" s="1"/>
    </row>
    <row r="642" spans="12:14" x14ac:dyDescent="0.25">
      <c r="L642" s="1"/>
      <c r="M642" s="1"/>
      <c r="N642" s="1"/>
    </row>
    <row r="643" spans="12:14" x14ac:dyDescent="0.25">
      <c r="L643" s="1"/>
      <c r="M643" s="1"/>
      <c r="N643" s="1"/>
    </row>
    <row r="644" spans="12:14" x14ac:dyDescent="0.25">
      <c r="L644" s="1"/>
      <c r="M644" s="1"/>
      <c r="N644" s="1"/>
    </row>
    <row r="645" spans="12:14" x14ac:dyDescent="0.25">
      <c r="L645" s="1"/>
      <c r="M645" s="1"/>
      <c r="N645" s="1"/>
    </row>
    <row r="646" spans="12:14" x14ac:dyDescent="0.25">
      <c r="L646" s="1"/>
      <c r="M646" s="1"/>
      <c r="N646" s="1"/>
    </row>
    <row r="647" spans="12:14" x14ac:dyDescent="0.25">
      <c r="L647" s="1"/>
      <c r="M647" s="1"/>
      <c r="N647" s="1"/>
    </row>
    <row r="648" spans="12:14" x14ac:dyDescent="0.25">
      <c r="L648" s="1"/>
      <c r="M648" s="1"/>
      <c r="N648" s="1"/>
    </row>
    <row r="649" spans="12:14" x14ac:dyDescent="0.25">
      <c r="L649" s="1"/>
      <c r="M649" s="1"/>
      <c r="N649" s="1"/>
    </row>
    <row r="650" spans="12:14" x14ac:dyDescent="0.25">
      <c r="L650" s="1"/>
      <c r="M650" s="1"/>
      <c r="N650" s="1"/>
    </row>
    <row r="651" spans="12:14" x14ac:dyDescent="0.25">
      <c r="L651" s="1"/>
      <c r="M651" s="1"/>
      <c r="N651" s="1"/>
    </row>
    <row r="652" spans="12:14" x14ac:dyDescent="0.25">
      <c r="L652" s="1"/>
      <c r="M652" s="1"/>
      <c r="N652" s="1"/>
    </row>
    <row r="653" spans="12:14" x14ac:dyDescent="0.25">
      <c r="L653" s="1"/>
      <c r="M653" s="1"/>
      <c r="N653" s="1"/>
    </row>
    <row r="654" spans="12:14" x14ac:dyDescent="0.25">
      <c r="L654" s="1"/>
      <c r="M654" s="1"/>
      <c r="N654" s="1"/>
    </row>
    <row r="655" spans="12:14" x14ac:dyDescent="0.25">
      <c r="L655" s="1"/>
      <c r="M655" s="1"/>
      <c r="N655" s="1"/>
    </row>
    <row r="656" spans="12:14" x14ac:dyDescent="0.25">
      <c r="L656" s="1"/>
      <c r="M656" s="1"/>
      <c r="N656" s="1"/>
    </row>
    <row r="657" spans="12:14" x14ac:dyDescent="0.25">
      <c r="L657" s="1"/>
      <c r="M657" s="1"/>
      <c r="N657" s="1"/>
    </row>
    <row r="658" spans="12:14" x14ac:dyDescent="0.25">
      <c r="L658" s="1"/>
      <c r="M658" s="1"/>
      <c r="N658" s="1"/>
    </row>
    <row r="659" spans="12:14" x14ac:dyDescent="0.25">
      <c r="L659" s="1"/>
      <c r="M659" s="1"/>
      <c r="N659" s="1"/>
    </row>
    <row r="660" spans="12:14" x14ac:dyDescent="0.25">
      <c r="L660" s="1"/>
      <c r="M660" s="1"/>
      <c r="N660" s="1"/>
    </row>
    <row r="661" spans="12:14" x14ac:dyDescent="0.25">
      <c r="L661" s="1"/>
      <c r="M661" s="1"/>
      <c r="N661" s="1"/>
    </row>
    <row r="662" spans="12:14" x14ac:dyDescent="0.25">
      <c r="L662" s="1"/>
      <c r="M662" s="1"/>
      <c r="N662" s="1"/>
    </row>
    <row r="663" spans="12:14" x14ac:dyDescent="0.25">
      <c r="L663" s="1"/>
      <c r="M663" s="1"/>
      <c r="N663" s="1"/>
    </row>
    <row r="664" spans="12:14" x14ac:dyDescent="0.25">
      <c r="L664" s="1"/>
      <c r="M664" s="1"/>
      <c r="N664" s="1"/>
    </row>
    <row r="665" spans="12:14" x14ac:dyDescent="0.25">
      <c r="L665" s="1"/>
      <c r="M665" s="1"/>
      <c r="N665" s="1"/>
    </row>
    <row r="666" spans="12:14" x14ac:dyDescent="0.25">
      <c r="L666" s="1"/>
      <c r="M666" s="1"/>
      <c r="N666" s="1"/>
    </row>
    <row r="667" spans="12:14" x14ac:dyDescent="0.25">
      <c r="L667" s="1"/>
      <c r="M667" s="1"/>
      <c r="N667" s="1"/>
    </row>
    <row r="668" spans="12:14" x14ac:dyDescent="0.25">
      <c r="L668" s="1"/>
      <c r="M668" s="1"/>
      <c r="N668" s="1"/>
    </row>
    <row r="669" spans="12:14" x14ac:dyDescent="0.25">
      <c r="L669" s="1"/>
      <c r="M669" s="1"/>
      <c r="N669" s="1"/>
    </row>
    <row r="670" spans="12:14" x14ac:dyDescent="0.25">
      <c r="L670" s="1"/>
      <c r="M670" s="1"/>
      <c r="N670" s="1"/>
    </row>
    <row r="671" spans="12:14" x14ac:dyDescent="0.25">
      <c r="L671" s="1"/>
      <c r="M671" s="1"/>
      <c r="N671" s="1"/>
    </row>
    <row r="672" spans="12:14" x14ac:dyDescent="0.25">
      <c r="L672" s="1"/>
      <c r="M672" s="1"/>
      <c r="N672" s="1"/>
    </row>
    <row r="673" spans="12:14" x14ac:dyDescent="0.25">
      <c r="L673" s="1"/>
      <c r="M673" s="1"/>
      <c r="N673" s="1"/>
    </row>
    <row r="674" spans="12:14" x14ac:dyDescent="0.25">
      <c r="L674" s="1"/>
      <c r="M674" s="1"/>
      <c r="N674" s="1"/>
    </row>
    <row r="675" spans="12:14" x14ac:dyDescent="0.25">
      <c r="L675" s="1"/>
      <c r="M675" s="1"/>
      <c r="N675" s="1"/>
    </row>
    <row r="676" spans="12:14" x14ac:dyDescent="0.25">
      <c r="L676" s="1"/>
      <c r="M676" s="1"/>
      <c r="N676" s="1"/>
    </row>
    <row r="677" spans="12:14" x14ac:dyDescent="0.25">
      <c r="L677" s="1"/>
      <c r="M677" s="1"/>
      <c r="N677" s="1"/>
    </row>
    <row r="678" spans="12:14" x14ac:dyDescent="0.25">
      <c r="L678" s="1"/>
      <c r="M678" s="1"/>
      <c r="N678" s="1"/>
    </row>
    <row r="679" spans="12:14" x14ac:dyDescent="0.25">
      <c r="L679" s="1"/>
      <c r="M679" s="1"/>
      <c r="N679" s="1"/>
    </row>
    <row r="680" spans="12:14" x14ac:dyDescent="0.25">
      <c r="L680" s="1"/>
      <c r="M680" s="1"/>
      <c r="N680" s="1"/>
    </row>
    <row r="681" spans="12:14" x14ac:dyDescent="0.25">
      <c r="L681" s="1"/>
      <c r="M681" s="1"/>
      <c r="N681" s="1"/>
    </row>
    <row r="682" spans="12:14" x14ac:dyDescent="0.25">
      <c r="L682" s="1"/>
      <c r="M682" s="1"/>
      <c r="N682" s="1"/>
    </row>
    <row r="683" spans="12:14" x14ac:dyDescent="0.25">
      <c r="L683" s="1"/>
      <c r="M683" s="1"/>
      <c r="N683" s="1"/>
    </row>
    <row r="684" spans="12:14" x14ac:dyDescent="0.25">
      <c r="L684" s="1"/>
      <c r="M684" s="1"/>
      <c r="N684" s="1"/>
    </row>
    <row r="685" spans="12:14" x14ac:dyDescent="0.25">
      <c r="L685" s="1"/>
      <c r="M685" s="1"/>
      <c r="N685" s="1"/>
    </row>
    <row r="686" spans="12:14" x14ac:dyDescent="0.25">
      <c r="L686" s="1"/>
      <c r="M686" s="1"/>
      <c r="N686" s="1"/>
    </row>
    <row r="687" spans="12:14" x14ac:dyDescent="0.25">
      <c r="L687" s="1"/>
      <c r="M687" s="1"/>
      <c r="N687" s="1"/>
    </row>
    <row r="688" spans="12:14" x14ac:dyDescent="0.25">
      <c r="L688" s="1"/>
      <c r="M688" s="1"/>
      <c r="N688" s="1"/>
    </row>
    <row r="689" spans="12:14" x14ac:dyDescent="0.25">
      <c r="L689" s="1"/>
      <c r="M689" s="1"/>
      <c r="N689" s="1"/>
    </row>
    <row r="690" spans="12:14" x14ac:dyDescent="0.25">
      <c r="L690" s="1"/>
      <c r="M690" s="1"/>
      <c r="N690" s="1"/>
    </row>
    <row r="691" spans="12:14" x14ac:dyDescent="0.25">
      <c r="L691" s="1"/>
      <c r="M691" s="1"/>
      <c r="N691" s="1"/>
    </row>
    <row r="692" spans="12:14" x14ac:dyDescent="0.25">
      <c r="L692" s="1"/>
      <c r="M692" s="1"/>
      <c r="N692" s="1"/>
    </row>
    <row r="693" spans="12:14" x14ac:dyDescent="0.25">
      <c r="L693" s="1"/>
      <c r="M693" s="1"/>
      <c r="N693" s="1"/>
    </row>
    <row r="694" spans="12:14" x14ac:dyDescent="0.25">
      <c r="L694" s="1"/>
      <c r="M694" s="1"/>
      <c r="N694" s="1"/>
    </row>
    <row r="695" spans="12:14" x14ac:dyDescent="0.25">
      <c r="L695" s="1"/>
      <c r="M695" s="1"/>
      <c r="N695" s="1"/>
    </row>
    <row r="696" spans="12:14" x14ac:dyDescent="0.25">
      <c r="L696" s="1"/>
      <c r="M696" s="1"/>
      <c r="N696" s="1"/>
    </row>
    <row r="697" spans="12:14" x14ac:dyDescent="0.25">
      <c r="L697" s="1"/>
      <c r="M697" s="1"/>
      <c r="N697" s="1"/>
    </row>
    <row r="698" spans="12:14" x14ac:dyDescent="0.25">
      <c r="L698" s="1"/>
      <c r="M698" s="1"/>
      <c r="N698" s="1"/>
    </row>
    <row r="699" spans="12:14" x14ac:dyDescent="0.25">
      <c r="L699" s="1"/>
      <c r="M699" s="1"/>
      <c r="N699" s="1"/>
    </row>
    <row r="700" spans="12:14" x14ac:dyDescent="0.25">
      <c r="L700" s="1"/>
      <c r="M700" s="1"/>
      <c r="N700" s="1"/>
    </row>
    <row r="701" spans="12:14" x14ac:dyDescent="0.25">
      <c r="L701" s="1"/>
      <c r="M701" s="1"/>
      <c r="N701" s="1"/>
    </row>
    <row r="702" spans="12:14" x14ac:dyDescent="0.25">
      <c r="L702" s="1"/>
      <c r="M702" s="1"/>
      <c r="N702" s="1"/>
    </row>
    <row r="703" spans="12:14" x14ac:dyDescent="0.25">
      <c r="L703" s="1"/>
      <c r="M703" s="1"/>
      <c r="N703" s="1"/>
    </row>
    <row r="704" spans="12:14" x14ac:dyDescent="0.25">
      <c r="L704" s="1"/>
      <c r="M704" s="1"/>
      <c r="N704" s="1"/>
    </row>
    <row r="705" spans="12:14" x14ac:dyDescent="0.25">
      <c r="L705" s="1"/>
      <c r="M705" s="1"/>
      <c r="N705" s="1"/>
    </row>
    <row r="706" spans="12:14" x14ac:dyDescent="0.25">
      <c r="L706" s="1"/>
      <c r="M706" s="1"/>
      <c r="N706" s="1"/>
    </row>
    <row r="707" spans="12:14" x14ac:dyDescent="0.25">
      <c r="L707" s="1"/>
      <c r="M707" s="1"/>
      <c r="N707" s="1"/>
    </row>
    <row r="708" spans="12:14" x14ac:dyDescent="0.25">
      <c r="L708" s="1"/>
      <c r="M708" s="1"/>
      <c r="N708" s="1"/>
    </row>
    <row r="709" spans="12:14" x14ac:dyDescent="0.25">
      <c r="L709" s="1"/>
      <c r="M709" s="1"/>
      <c r="N709" s="1"/>
    </row>
    <row r="710" spans="12:14" x14ac:dyDescent="0.25">
      <c r="L710" s="1"/>
      <c r="M710" s="1"/>
      <c r="N710" s="1"/>
    </row>
    <row r="711" spans="12:14" x14ac:dyDescent="0.25">
      <c r="L711" s="1"/>
      <c r="M711" s="1"/>
      <c r="N711" s="1"/>
    </row>
    <row r="712" spans="12:14" x14ac:dyDescent="0.25">
      <c r="L712" s="1"/>
      <c r="M712" s="1"/>
      <c r="N712" s="1"/>
    </row>
    <row r="713" spans="12:14" x14ac:dyDescent="0.25">
      <c r="L713" s="1"/>
      <c r="M713" s="1"/>
      <c r="N713" s="1"/>
    </row>
    <row r="714" spans="12:14" x14ac:dyDescent="0.25">
      <c r="L714" s="1"/>
      <c r="M714" s="1"/>
      <c r="N714" s="1"/>
    </row>
    <row r="715" spans="12:14" x14ac:dyDescent="0.25">
      <c r="L715" s="1"/>
      <c r="M715" s="1"/>
      <c r="N715" s="1"/>
    </row>
    <row r="716" spans="12:14" x14ac:dyDescent="0.25">
      <c r="L716" s="1"/>
      <c r="M716" s="1"/>
      <c r="N716" s="1"/>
    </row>
    <row r="717" spans="12:14" x14ac:dyDescent="0.25">
      <c r="L717" s="1"/>
      <c r="M717" s="1"/>
      <c r="N717" s="1"/>
    </row>
    <row r="718" spans="12:14" x14ac:dyDescent="0.25">
      <c r="L718" s="1"/>
      <c r="M718" s="1"/>
      <c r="N718" s="1"/>
    </row>
    <row r="719" spans="12:14" x14ac:dyDescent="0.25">
      <c r="L719" s="1"/>
      <c r="M719" s="1"/>
      <c r="N719" s="1"/>
    </row>
    <row r="720" spans="12:14" x14ac:dyDescent="0.25">
      <c r="L720" s="1"/>
      <c r="M720" s="1"/>
      <c r="N720" s="1"/>
    </row>
    <row r="721" spans="12:14" x14ac:dyDescent="0.25">
      <c r="L721" s="1"/>
      <c r="M721" s="1"/>
      <c r="N721" s="1"/>
    </row>
    <row r="722" spans="12:14" x14ac:dyDescent="0.25">
      <c r="L722" s="1"/>
      <c r="M722" s="1"/>
      <c r="N722" s="1"/>
    </row>
    <row r="723" spans="12:14" x14ac:dyDescent="0.25">
      <c r="L723" s="1"/>
      <c r="M723" s="1"/>
      <c r="N723" s="1"/>
    </row>
    <row r="724" spans="12:14" x14ac:dyDescent="0.25">
      <c r="L724" s="1"/>
      <c r="M724" s="1"/>
      <c r="N724" s="1"/>
    </row>
    <row r="725" spans="12:14" x14ac:dyDescent="0.25">
      <c r="L725" s="1"/>
      <c r="M725" s="1"/>
      <c r="N725" s="1"/>
    </row>
    <row r="726" spans="12:14" x14ac:dyDescent="0.25">
      <c r="L726" s="1"/>
      <c r="M726" s="1"/>
      <c r="N726" s="1"/>
    </row>
    <row r="727" spans="12:14" x14ac:dyDescent="0.25">
      <c r="L727" s="1"/>
      <c r="M727" s="1"/>
      <c r="N727" s="1"/>
    </row>
    <row r="728" spans="12:14" x14ac:dyDescent="0.25">
      <c r="L728" s="1"/>
      <c r="M728" s="1"/>
      <c r="N728" s="1"/>
    </row>
    <row r="729" spans="12:14" x14ac:dyDescent="0.25">
      <c r="L729" s="1"/>
      <c r="M729" s="1"/>
      <c r="N729" s="1"/>
    </row>
    <row r="730" spans="12:14" x14ac:dyDescent="0.25">
      <c r="L730" s="1"/>
      <c r="M730" s="1"/>
      <c r="N730" s="1"/>
    </row>
    <row r="731" spans="12:14" x14ac:dyDescent="0.25">
      <c r="L731" s="1"/>
      <c r="M731" s="1"/>
      <c r="N731" s="1"/>
    </row>
    <row r="732" spans="12:14" x14ac:dyDescent="0.25">
      <c r="L732" s="1"/>
      <c r="M732" s="1"/>
      <c r="N732" s="1"/>
    </row>
    <row r="733" spans="12:14" x14ac:dyDescent="0.25">
      <c r="L733" s="1"/>
      <c r="M733" s="1"/>
      <c r="N733" s="1"/>
    </row>
    <row r="734" spans="12:14" x14ac:dyDescent="0.25">
      <c r="L734" s="1"/>
      <c r="M734" s="1"/>
      <c r="N734" s="1"/>
    </row>
    <row r="735" spans="12:14" x14ac:dyDescent="0.25">
      <c r="L735" s="1"/>
      <c r="M735" s="1"/>
      <c r="N735" s="1"/>
    </row>
    <row r="736" spans="12:14" x14ac:dyDescent="0.25">
      <c r="L736" s="1"/>
      <c r="M736" s="1"/>
      <c r="N736" s="1"/>
    </row>
    <row r="737" spans="12:14" x14ac:dyDescent="0.25">
      <c r="L737" s="1"/>
      <c r="M737" s="1"/>
      <c r="N737" s="1"/>
    </row>
    <row r="738" spans="12:14" x14ac:dyDescent="0.25">
      <c r="L738" s="1"/>
      <c r="M738" s="1"/>
      <c r="N738" s="1"/>
    </row>
    <row r="739" spans="12:14" x14ac:dyDescent="0.25">
      <c r="L739" s="1"/>
      <c r="M739" s="1"/>
      <c r="N739" s="1"/>
    </row>
    <row r="740" spans="12:14" x14ac:dyDescent="0.25">
      <c r="L740" s="1"/>
      <c r="M740" s="1"/>
      <c r="N740" s="1"/>
    </row>
    <row r="741" spans="12:14" x14ac:dyDescent="0.25">
      <c r="L741" s="1"/>
      <c r="M741" s="1"/>
      <c r="N741" s="1"/>
    </row>
    <row r="742" spans="12:14" x14ac:dyDescent="0.25">
      <c r="L742" s="1"/>
      <c r="M742" s="1"/>
      <c r="N742" s="1"/>
    </row>
    <row r="743" spans="12:14" x14ac:dyDescent="0.25">
      <c r="L743" s="1"/>
      <c r="M743" s="1"/>
      <c r="N743" s="1"/>
    </row>
    <row r="744" spans="12:14" x14ac:dyDescent="0.25">
      <c r="L744" s="1"/>
      <c r="M744" s="1"/>
      <c r="N744" s="1"/>
    </row>
    <row r="745" spans="12:14" x14ac:dyDescent="0.25">
      <c r="L745" s="1"/>
      <c r="M745" s="1"/>
      <c r="N745" s="1"/>
    </row>
    <row r="746" spans="12:14" x14ac:dyDescent="0.25">
      <c r="L746" s="1"/>
      <c r="M746" s="1"/>
      <c r="N746" s="1"/>
    </row>
    <row r="747" spans="12:14" x14ac:dyDescent="0.25">
      <c r="L747" s="1"/>
      <c r="M747" s="1"/>
      <c r="N747" s="1"/>
    </row>
    <row r="748" spans="12:14" x14ac:dyDescent="0.25">
      <c r="L748" s="1"/>
      <c r="M748" s="1"/>
      <c r="N748" s="1"/>
    </row>
    <row r="749" spans="12:14" x14ac:dyDescent="0.25">
      <c r="L749" s="1"/>
      <c r="M749" s="1"/>
      <c r="N749" s="1"/>
    </row>
    <row r="750" spans="12:14" x14ac:dyDescent="0.25">
      <c r="L750" s="1"/>
      <c r="M750" s="1"/>
      <c r="N750" s="1"/>
    </row>
    <row r="751" spans="12:14" x14ac:dyDescent="0.25">
      <c r="L751" s="1"/>
      <c r="M751" s="1"/>
      <c r="N751" s="1"/>
    </row>
    <row r="752" spans="12:14" x14ac:dyDescent="0.25">
      <c r="L752" s="1"/>
      <c r="M752" s="1"/>
      <c r="N752" s="1"/>
    </row>
    <row r="753" spans="12:14" x14ac:dyDescent="0.25">
      <c r="L753" s="1"/>
      <c r="M753" s="1"/>
      <c r="N753" s="1"/>
    </row>
    <row r="754" spans="12:14" x14ac:dyDescent="0.25">
      <c r="L754" s="1"/>
      <c r="M754" s="1"/>
      <c r="N754" s="1"/>
    </row>
    <row r="755" spans="12:14" x14ac:dyDescent="0.25">
      <c r="L755" s="1"/>
      <c r="M755" s="1"/>
      <c r="N755" s="1"/>
    </row>
    <row r="756" spans="12:14" x14ac:dyDescent="0.25">
      <c r="L756" s="1"/>
      <c r="M756" s="1"/>
      <c r="N756" s="1"/>
    </row>
    <row r="757" spans="12:14" x14ac:dyDescent="0.25">
      <c r="L757" s="1"/>
      <c r="M757" s="1"/>
      <c r="N757" s="1"/>
    </row>
    <row r="758" spans="12:14" x14ac:dyDescent="0.25">
      <c r="L758" s="1"/>
      <c r="M758" s="1"/>
      <c r="N758" s="1"/>
    </row>
    <row r="759" spans="12:14" x14ac:dyDescent="0.25">
      <c r="L759" s="1"/>
      <c r="M759" s="1"/>
      <c r="N759" s="1"/>
    </row>
    <row r="760" spans="12:14" x14ac:dyDescent="0.25">
      <c r="L760" s="1"/>
      <c r="M760" s="1"/>
      <c r="N760" s="1"/>
    </row>
    <row r="761" spans="12:14" x14ac:dyDescent="0.25">
      <c r="L761" s="1"/>
      <c r="M761" s="1"/>
      <c r="N761" s="1"/>
    </row>
    <row r="762" spans="12:14" x14ac:dyDescent="0.25">
      <c r="L762" s="1"/>
      <c r="M762" s="1"/>
      <c r="N762" s="1"/>
    </row>
    <row r="763" spans="12:14" x14ac:dyDescent="0.25">
      <c r="L763" s="1"/>
      <c r="M763" s="1"/>
      <c r="N763" s="1"/>
    </row>
    <row r="764" spans="12:14" x14ac:dyDescent="0.25">
      <c r="L764" s="1"/>
      <c r="M764" s="1"/>
      <c r="N764" s="1"/>
    </row>
    <row r="765" spans="12:14" x14ac:dyDescent="0.25">
      <c r="L765" s="1"/>
      <c r="M765" s="1"/>
      <c r="N765" s="1"/>
    </row>
    <row r="766" spans="12:14" x14ac:dyDescent="0.25">
      <c r="L766" s="1"/>
      <c r="M766" s="1"/>
      <c r="N766" s="1"/>
    </row>
    <row r="767" spans="12:14" x14ac:dyDescent="0.25">
      <c r="L767" s="1"/>
      <c r="M767" s="1"/>
      <c r="N767" s="1"/>
    </row>
    <row r="768" spans="12:14" x14ac:dyDescent="0.25">
      <c r="L768" s="1"/>
      <c r="M768" s="1"/>
      <c r="N768" s="1"/>
    </row>
    <row r="769" spans="12:14" x14ac:dyDescent="0.25">
      <c r="L769" s="1"/>
      <c r="M769" s="1"/>
      <c r="N769" s="1"/>
    </row>
    <row r="770" spans="12:14" x14ac:dyDescent="0.25">
      <c r="L770" s="1"/>
      <c r="M770" s="1"/>
      <c r="N770" s="1"/>
    </row>
    <row r="771" spans="12:14" x14ac:dyDescent="0.25">
      <c r="L771" s="1"/>
      <c r="M771" s="1"/>
      <c r="N771" s="1"/>
    </row>
    <row r="772" spans="12:14" x14ac:dyDescent="0.25">
      <c r="L772" s="1"/>
      <c r="M772" s="1"/>
      <c r="N772" s="1"/>
    </row>
    <row r="773" spans="12:14" x14ac:dyDescent="0.25">
      <c r="L773" s="1"/>
      <c r="M773" s="1"/>
      <c r="N773" s="1"/>
    </row>
    <row r="774" spans="12:14" x14ac:dyDescent="0.25">
      <c r="L774" s="1"/>
      <c r="M774" s="1"/>
      <c r="N774" s="1"/>
    </row>
    <row r="775" spans="12:14" x14ac:dyDescent="0.25">
      <c r="L775" s="1"/>
      <c r="M775" s="1"/>
      <c r="N775" s="1"/>
    </row>
    <row r="776" spans="12:14" x14ac:dyDescent="0.25">
      <c r="L776" s="1"/>
      <c r="M776" s="1"/>
      <c r="N776" s="1"/>
    </row>
    <row r="777" spans="12:14" x14ac:dyDescent="0.25">
      <c r="L777" s="1"/>
      <c r="M777" s="1"/>
      <c r="N777" s="1"/>
    </row>
    <row r="778" spans="12:14" x14ac:dyDescent="0.25">
      <c r="L778" s="1"/>
      <c r="M778" s="1"/>
      <c r="N778" s="1"/>
    </row>
    <row r="779" spans="12:14" x14ac:dyDescent="0.25">
      <c r="L779" s="1"/>
      <c r="M779" s="1"/>
      <c r="N779" s="1"/>
    </row>
    <row r="780" spans="12:14" x14ac:dyDescent="0.25">
      <c r="L780" s="1"/>
      <c r="M780" s="1"/>
      <c r="N780" s="1"/>
    </row>
    <row r="781" spans="12:14" x14ac:dyDescent="0.25">
      <c r="L781" s="1"/>
      <c r="M781" s="1"/>
      <c r="N781" s="1"/>
    </row>
    <row r="782" spans="12:14" x14ac:dyDescent="0.25">
      <c r="L782" s="1"/>
      <c r="M782" s="1"/>
      <c r="N782" s="1"/>
    </row>
    <row r="783" spans="12:14" x14ac:dyDescent="0.25">
      <c r="L783" s="1"/>
      <c r="M783" s="1"/>
      <c r="N783" s="1"/>
    </row>
    <row r="784" spans="12:14" x14ac:dyDescent="0.25">
      <c r="L784" s="1"/>
      <c r="M784" s="1"/>
      <c r="N784" s="1"/>
    </row>
    <row r="785" spans="12:14" x14ac:dyDescent="0.25">
      <c r="L785" s="1"/>
      <c r="M785" s="1"/>
      <c r="N785" s="1"/>
    </row>
    <row r="786" spans="12:14" x14ac:dyDescent="0.25">
      <c r="L786" s="1"/>
      <c r="M786" s="1"/>
      <c r="N786" s="1"/>
    </row>
    <row r="787" spans="12:14" x14ac:dyDescent="0.25">
      <c r="L787" s="1"/>
      <c r="M787" s="1"/>
      <c r="N787" s="1"/>
    </row>
    <row r="788" spans="12:14" x14ac:dyDescent="0.25">
      <c r="L788" s="1"/>
      <c r="M788" s="1"/>
      <c r="N788" s="1"/>
    </row>
    <row r="789" spans="12:14" x14ac:dyDescent="0.25">
      <c r="L789" s="1"/>
      <c r="M789" s="1"/>
      <c r="N789" s="1"/>
    </row>
    <row r="790" spans="12:14" x14ac:dyDescent="0.25">
      <c r="L790" s="1"/>
      <c r="M790" s="1"/>
      <c r="N790" s="1"/>
    </row>
    <row r="791" spans="12:14" x14ac:dyDescent="0.25">
      <c r="L791" s="1"/>
      <c r="M791" s="1"/>
      <c r="N791" s="1"/>
    </row>
    <row r="792" spans="12:14" x14ac:dyDescent="0.25">
      <c r="L792" s="1"/>
      <c r="M792" s="1"/>
      <c r="N792" s="1"/>
    </row>
    <row r="793" spans="12:14" x14ac:dyDescent="0.25">
      <c r="L793" s="1"/>
      <c r="M793" s="1"/>
      <c r="N793" s="1"/>
    </row>
    <row r="794" spans="12:14" x14ac:dyDescent="0.25">
      <c r="L794" s="1"/>
      <c r="M794" s="1"/>
      <c r="N794" s="1"/>
    </row>
    <row r="795" spans="12:14" x14ac:dyDescent="0.25">
      <c r="L795" s="1"/>
      <c r="M795" s="1"/>
      <c r="N795" s="1"/>
    </row>
    <row r="796" spans="12:14" x14ac:dyDescent="0.25">
      <c r="L796" s="1"/>
      <c r="M796" s="1"/>
      <c r="N796" s="1"/>
    </row>
    <row r="797" spans="12:14" x14ac:dyDescent="0.25">
      <c r="L797" s="1"/>
      <c r="M797" s="1"/>
      <c r="N797" s="1"/>
    </row>
    <row r="798" spans="12:14" x14ac:dyDescent="0.25">
      <c r="L798" s="1"/>
      <c r="M798" s="1"/>
      <c r="N798" s="1"/>
    </row>
    <row r="799" spans="12:14" x14ac:dyDescent="0.25">
      <c r="L799" s="1"/>
      <c r="M799" s="1"/>
      <c r="N799" s="1"/>
    </row>
    <row r="800" spans="12:14" x14ac:dyDescent="0.25">
      <c r="L800" s="1"/>
      <c r="M800" s="1"/>
      <c r="N800" s="1"/>
    </row>
    <row r="801" spans="12:14" x14ac:dyDescent="0.25">
      <c r="L801" s="1"/>
      <c r="M801" s="1"/>
      <c r="N801" s="1"/>
    </row>
    <row r="802" spans="12:14" x14ac:dyDescent="0.25">
      <c r="L802" s="1"/>
      <c r="M802" s="1"/>
      <c r="N802" s="1"/>
    </row>
    <row r="803" spans="12:14" x14ac:dyDescent="0.25">
      <c r="L803" s="1"/>
      <c r="M803" s="1"/>
      <c r="N803" s="1"/>
    </row>
    <row r="804" spans="12:14" x14ac:dyDescent="0.25">
      <c r="L804" s="1"/>
      <c r="M804" s="1"/>
      <c r="N804" s="1"/>
    </row>
    <row r="805" spans="12:14" x14ac:dyDescent="0.25">
      <c r="L805" s="1"/>
      <c r="M805" s="1"/>
      <c r="N805" s="1"/>
    </row>
    <row r="806" spans="12:14" x14ac:dyDescent="0.25">
      <c r="L806" s="1"/>
      <c r="M806" s="1"/>
      <c r="N806" s="1"/>
    </row>
    <row r="807" spans="12:14" x14ac:dyDescent="0.25">
      <c r="L807" s="1"/>
      <c r="M807" s="1"/>
      <c r="N807" s="1"/>
    </row>
    <row r="808" spans="12:14" x14ac:dyDescent="0.25">
      <c r="L808" s="1"/>
      <c r="M808" s="1"/>
      <c r="N808" s="1"/>
    </row>
    <row r="809" spans="12:14" x14ac:dyDescent="0.25">
      <c r="L809" s="1"/>
      <c r="M809" s="1"/>
      <c r="N809" s="1"/>
    </row>
    <row r="810" spans="12:14" x14ac:dyDescent="0.25">
      <c r="L810" s="1"/>
      <c r="M810" s="1"/>
      <c r="N810" s="1"/>
    </row>
    <row r="811" spans="12:14" x14ac:dyDescent="0.25">
      <c r="L811" s="1"/>
      <c r="M811" s="1"/>
      <c r="N811" s="1"/>
    </row>
    <row r="812" spans="12:14" x14ac:dyDescent="0.25">
      <c r="L812" s="1"/>
      <c r="M812" s="1"/>
      <c r="N812" s="1"/>
    </row>
    <row r="813" spans="12:14" x14ac:dyDescent="0.25">
      <c r="L813" s="1"/>
      <c r="M813" s="1"/>
      <c r="N813" s="1"/>
    </row>
    <row r="814" spans="12:14" x14ac:dyDescent="0.25">
      <c r="L814" s="1"/>
      <c r="M814" s="1"/>
      <c r="N814" s="1"/>
    </row>
    <row r="815" spans="12:14" x14ac:dyDescent="0.25">
      <c r="L815" s="1"/>
      <c r="M815" s="1"/>
      <c r="N815" s="1"/>
    </row>
    <row r="816" spans="12:14" x14ac:dyDescent="0.25">
      <c r="L816" s="1"/>
      <c r="M816" s="1"/>
      <c r="N816" s="1"/>
    </row>
    <row r="817" spans="12:14" x14ac:dyDescent="0.25">
      <c r="L817" s="1"/>
      <c r="M817" s="1"/>
      <c r="N817" s="1"/>
    </row>
    <row r="818" spans="12:14" x14ac:dyDescent="0.25">
      <c r="L818" s="1"/>
      <c r="M818" s="1"/>
      <c r="N818" s="1"/>
    </row>
    <row r="819" spans="12:14" x14ac:dyDescent="0.25">
      <c r="L819" s="1"/>
      <c r="M819" s="1"/>
      <c r="N819" s="1"/>
    </row>
    <row r="820" spans="12:14" x14ac:dyDescent="0.25">
      <c r="L820" s="1"/>
      <c r="M820" s="1"/>
      <c r="N820" s="1"/>
    </row>
    <row r="821" spans="12:14" x14ac:dyDescent="0.25">
      <c r="L821" s="1"/>
      <c r="M821" s="1"/>
      <c r="N821" s="1"/>
    </row>
    <row r="822" spans="12:14" x14ac:dyDescent="0.25">
      <c r="L822" s="1"/>
      <c r="M822" s="1"/>
      <c r="N822" s="1"/>
    </row>
    <row r="823" spans="12:14" x14ac:dyDescent="0.25">
      <c r="L823" s="1"/>
      <c r="M823" s="1"/>
      <c r="N823" s="1"/>
    </row>
    <row r="824" spans="12:14" x14ac:dyDescent="0.25">
      <c r="L824" s="1"/>
      <c r="M824" s="1"/>
      <c r="N824" s="1"/>
    </row>
    <row r="825" spans="12:14" x14ac:dyDescent="0.25">
      <c r="L825" s="1"/>
      <c r="M825" s="1"/>
      <c r="N825" s="1"/>
    </row>
    <row r="826" spans="12:14" x14ac:dyDescent="0.25">
      <c r="L826" s="1"/>
      <c r="M826" s="1"/>
      <c r="N826" s="1"/>
    </row>
    <row r="827" spans="12:14" x14ac:dyDescent="0.25">
      <c r="L827" s="1"/>
      <c r="M827" s="1"/>
      <c r="N827" s="1"/>
    </row>
    <row r="828" spans="12:14" x14ac:dyDescent="0.25">
      <c r="L828" s="1"/>
      <c r="M828" s="1"/>
      <c r="N828" s="1"/>
    </row>
    <row r="829" spans="12:14" x14ac:dyDescent="0.25">
      <c r="L829" s="1"/>
      <c r="M829" s="1"/>
      <c r="N829" s="1"/>
    </row>
    <row r="830" spans="12:14" x14ac:dyDescent="0.25">
      <c r="L830" s="1"/>
      <c r="M830" s="1"/>
      <c r="N830" s="1"/>
    </row>
    <row r="831" spans="12:14" x14ac:dyDescent="0.25">
      <c r="L831" s="1"/>
      <c r="M831" s="1"/>
      <c r="N831" s="1"/>
    </row>
    <row r="832" spans="12:14" x14ac:dyDescent="0.25">
      <c r="L832" s="1"/>
      <c r="M832" s="1"/>
      <c r="N832" s="1"/>
    </row>
    <row r="833" spans="12:14" x14ac:dyDescent="0.25">
      <c r="L833" s="1"/>
      <c r="M833" s="1"/>
      <c r="N833" s="1"/>
    </row>
    <row r="834" spans="12:14" x14ac:dyDescent="0.25">
      <c r="L834" s="1"/>
      <c r="M834" s="1"/>
      <c r="N834" s="1"/>
    </row>
    <row r="835" spans="12:14" x14ac:dyDescent="0.25">
      <c r="L835" s="1"/>
      <c r="M835" s="1"/>
      <c r="N835" s="1"/>
    </row>
    <row r="836" spans="12:14" x14ac:dyDescent="0.25">
      <c r="L836" s="1"/>
      <c r="M836" s="1"/>
      <c r="N836" s="1"/>
    </row>
    <row r="837" spans="12:14" x14ac:dyDescent="0.25">
      <c r="L837" s="1"/>
      <c r="M837" s="1"/>
      <c r="N837" s="1"/>
    </row>
    <row r="838" spans="12:14" x14ac:dyDescent="0.25">
      <c r="L838" s="1"/>
      <c r="M838" s="1"/>
      <c r="N838" s="1"/>
    </row>
    <row r="839" spans="12:14" x14ac:dyDescent="0.25">
      <c r="L839" s="1"/>
      <c r="M839" s="1"/>
      <c r="N839" s="1"/>
    </row>
    <row r="840" spans="12:14" x14ac:dyDescent="0.25">
      <c r="L840" s="1"/>
      <c r="M840" s="1"/>
      <c r="N840" s="1"/>
    </row>
    <row r="841" spans="12:14" x14ac:dyDescent="0.25">
      <c r="L841" s="1"/>
      <c r="M841" s="1"/>
      <c r="N841" s="1"/>
    </row>
    <row r="842" spans="12:14" x14ac:dyDescent="0.25">
      <c r="L842" s="1"/>
      <c r="M842" s="1"/>
      <c r="N842" s="1"/>
    </row>
    <row r="843" spans="12:14" x14ac:dyDescent="0.25">
      <c r="L843" s="1"/>
      <c r="M843" s="1"/>
      <c r="N843" s="1"/>
    </row>
    <row r="844" spans="12:14" x14ac:dyDescent="0.25">
      <c r="L844" s="1"/>
      <c r="M844" s="1"/>
      <c r="N844" s="1"/>
    </row>
    <row r="845" spans="12:14" x14ac:dyDescent="0.25">
      <c r="L845" s="1"/>
      <c r="M845" s="1"/>
      <c r="N845" s="1"/>
    </row>
    <row r="846" spans="12:14" x14ac:dyDescent="0.25">
      <c r="L846" s="1"/>
      <c r="M846" s="1"/>
      <c r="N846" s="1"/>
    </row>
    <row r="847" spans="12:14" x14ac:dyDescent="0.25">
      <c r="L847" s="1"/>
      <c r="M847" s="1"/>
      <c r="N847" s="1"/>
    </row>
    <row r="848" spans="12:14" x14ac:dyDescent="0.25">
      <c r="L848" s="1"/>
      <c r="M848" s="1"/>
      <c r="N848" s="1"/>
    </row>
    <row r="849" spans="12:14" x14ac:dyDescent="0.25">
      <c r="L849" s="1"/>
      <c r="M849" s="1"/>
      <c r="N849" s="1"/>
    </row>
    <row r="850" spans="12:14" x14ac:dyDescent="0.25">
      <c r="L850" s="1"/>
      <c r="M850" s="1"/>
      <c r="N850" s="1"/>
    </row>
    <row r="851" spans="12:14" x14ac:dyDescent="0.25">
      <c r="L851" s="1"/>
      <c r="M851" s="1"/>
      <c r="N851" s="1"/>
    </row>
    <row r="852" spans="12:14" x14ac:dyDescent="0.25">
      <c r="L852" s="1"/>
      <c r="M852" s="1"/>
      <c r="N852" s="1"/>
    </row>
    <row r="853" spans="12:14" x14ac:dyDescent="0.25">
      <c r="L853" s="1"/>
      <c r="M853" s="1"/>
      <c r="N853" s="1"/>
    </row>
    <row r="854" spans="12:14" x14ac:dyDescent="0.25">
      <c r="L854" s="1"/>
      <c r="M854" s="1"/>
      <c r="N854" s="1"/>
    </row>
    <row r="855" spans="12:14" x14ac:dyDescent="0.25">
      <c r="L855" s="1"/>
      <c r="M855" s="1"/>
      <c r="N855" s="1"/>
    </row>
    <row r="856" spans="12:14" x14ac:dyDescent="0.25">
      <c r="L856" s="1"/>
      <c r="M856" s="1"/>
      <c r="N856" s="1"/>
    </row>
    <row r="857" spans="12:14" x14ac:dyDescent="0.25">
      <c r="L857" s="1"/>
      <c r="M857" s="1"/>
      <c r="N857" s="1"/>
    </row>
    <row r="858" spans="12:14" x14ac:dyDescent="0.25">
      <c r="L858" s="1"/>
      <c r="M858" s="1"/>
      <c r="N858" s="1"/>
    </row>
    <row r="859" spans="12:14" x14ac:dyDescent="0.25">
      <c r="L859" s="1"/>
      <c r="M859" s="1"/>
      <c r="N859" s="1"/>
    </row>
    <row r="860" spans="12:14" x14ac:dyDescent="0.25">
      <c r="L860" s="1"/>
      <c r="M860" s="1"/>
      <c r="N860" s="1"/>
    </row>
    <row r="861" spans="12:14" x14ac:dyDescent="0.25">
      <c r="L861" s="1"/>
      <c r="M861" s="1"/>
      <c r="N861" s="1"/>
    </row>
    <row r="862" spans="12:14" x14ac:dyDescent="0.25">
      <c r="L862" s="1"/>
      <c r="M862" s="1"/>
      <c r="N862" s="1"/>
    </row>
    <row r="863" spans="12:14" x14ac:dyDescent="0.25">
      <c r="L863" s="1"/>
      <c r="M863" s="1"/>
      <c r="N863" s="1"/>
    </row>
    <row r="864" spans="12:14" x14ac:dyDescent="0.25">
      <c r="L864" s="1"/>
      <c r="M864" s="1"/>
      <c r="N864" s="1"/>
    </row>
    <row r="865" spans="12:14" x14ac:dyDescent="0.25">
      <c r="L865" s="1"/>
      <c r="M865" s="1"/>
      <c r="N865" s="1"/>
    </row>
    <row r="866" spans="12:14" x14ac:dyDescent="0.25">
      <c r="L866" s="1"/>
      <c r="M866" s="1"/>
      <c r="N866" s="1"/>
    </row>
    <row r="867" spans="12:14" x14ac:dyDescent="0.25">
      <c r="L867" s="1"/>
      <c r="M867" s="1"/>
      <c r="N867" s="1"/>
    </row>
    <row r="868" spans="12:14" x14ac:dyDescent="0.25">
      <c r="L868" s="1"/>
      <c r="M868" s="1"/>
      <c r="N868" s="1"/>
    </row>
    <row r="869" spans="12:14" x14ac:dyDescent="0.25">
      <c r="L869" s="1"/>
      <c r="M869" s="1"/>
      <c r="N869" s="1"/>
    </row>
    <row r="870" spans="12:14" x14ac:dyDescent="0.25">
      <c r="L870" s="1"/>
      <c r="M870" s="1"/>
      <c r="N870" s="1"/>
    </row>
    <row r="871" spans="12:14" x14ac:dyDescent="0.25">
      <c r="L871" s="1"/>
      <c r="M871" s="1"/>
      <c r="N871" s="1"/>
    </row>
    <row r="872" spans="12:14" x14ac:dyDescent="0.25">
      <c r="L872" s="1"/>
      <c r="M872" s="1"/>
      <c r="N872" s="1"/>
    </row>
    <row r="873" spans="12:14" x14ac:dyDescent="0.25">
      <c r="L873" s="1"/>
      <c r="M873" s="1"/>
      <c r="N873" s="1"/>
    </row>
    <row r="874" spans="12:14" x14ac:dyDescent="0.25">
      <c r="L874" s="1"/>
      <c r="M874" s="1"/>
      <c r="N874" s="1"/>
    </row>
    <row r="875" spans="12:14" x14ac:dyDescent="0.25">
      <c r="L875" s="1"/>
      <c r="M875" s="1"/>
      <c r="N875" s="1"/>
    </row>
    <row r="876" spans="12:14" x14ac:dyDescent="0.25">
      <c r="L876" s="1"/>
      <c r="M876" s="1"/>
      <c r="N876" s="1"/>
    </row>
    <row r="877" spans="12:14" x14ac:dyDescent="0.25">
      <c r="L877" s="1"/>
      <c r="M877" s="1"/>
      <c r="N877" s="1"/>
    </row>
    <row r="878" spans="12:14" x14ac:dyDescent="0.25">
      <c r="L878" s="1"/>
      <c r="M878" s="1"/>
      <c r="N878" s="1"/>
    </row>
    <row r="879" spans="12:14" x14ac:dyDescent="0.25">
      <c r="L879" s="1"/>
      <c r="M879" s="1"/>
      <c r="N879" s="1"/>
    </row>
    <row r="880" spans="12:14" x14ac:dyDescent="0.25">
      <c r="L880" s="1"/>
      <c r="M880" s="1"/>
      <c r="N880" s="1"/>
    </row>
    <row r="881" spans="12:14" x14ac:dyDescent="0.25">
      <c r="L881" s="1"/>
      <c r="M881" s="1"/>
      <c r="N881" s="1"/>
    </row>
    <row r="882" spans="12:14" x14ac:dyDescent="0.25">
      <c r="L882" s="1"/>
      <c r="M882" s="1"/>
      <c r="N882" s="1"/>
    </row>
    <row r="883" spans="12:14" x14ac:dyDescent="0.25">
      <c r="L883" s="1"/>
      <c r="M883" s="1"/>
      <c r="N883" s="1"/>
    </row>
    <row r="884" spans="12:14" x14ac:dyDescent="0.25">
      <c r="L884" s="1"/>
      <c r="M884" s="1"/>
      <c r="N884" s="1"/>
    </row>
    <row r="885" spans="12:14" x14ac:dyDescent="0.25">
      <c r="L885" s="1"/>
      <c r="M885" s="1"/>
      <c r="N885" s="1"/>
    </row>
    <row r="886" spans="12:14" x14ac:dyDescent="0.25">
      <c r="L886" s="1"/>
      <c r="M886" s="1"/>
      <c r="N886" s="1"/>
    </row>
    <row r="887" spans="12:14" x14ac:dyDescent="0.25">
      <c r="L887" s="1"/>
      <c r="M887" s="1"/>
      <c r="N887" s="1"/>
    </row>
    <row r="888" spans="12:14" x14ac:dyDescent="0.25">
      <c r="L888" s="1"/>
      <c r="M888" s="1"/>
      <c r="N888" s="1"/>
    </row>
    <row r="889" spans="12:14" x14ac:dyDescent="0.25">
      <c r="L889" s="1"/>
      <c r="M889" s="1"/>
      <c r="N889" s="1"/>
    </row>
    <row r="890" spans="12:14" x14ac:dyDescent="0.25">
      <c r="L890" s="1"/>
      <c r="M890" s="1"/>
      <c r="N890" s="1"/>
    </row>
    <row r="891" spans="12:14" x14ac:dyDescent="0.25">
      <c r="L891" s="1"/>
      <c r="M891" s="1"/>
      <c r="N891" s="1"/>
    </row>
    <row r="892" spans="12:14" x14ac:dyDescent="0.25">
      <c r="L892" s="1"/>
      <c r="M892" s="1"/>
      <c r="N892" s="1"/>
    </row>
    <row r="893" spans="12:14" x14ac:dyDescent="0.25">
      <c r="L893" s="1"/>
      <c r="M893" s="1"/>
      <c r="N893" s="1"/>
    </row>
    <row r="894" spans="12:14" x14ac:dyDescent="0.25">
      <c r="L894" s="1"/>
      <c r="M894" s="1"/>
      <c r="N894" s="1"/>
    </row>
    <row r="895" spans="12:14" x14ac:dyDescent="0.25">
      <c r="L895" s="1"/>
      <c r="M895" s="1"/>
      <c r="N895" s="1"/>
    </row>
    <row r="896" spans="12:14" x14ac:dyDescent="0.25">
      <c r="L896" s="1"/>
      <c r="M896" s="1"/>
      <c r="N896" s="1"/>
    </row>
    <row r="897" spans="12:14" x14ac:dyDescent="0.25">
      <c r="L897" s="1"/>
      <c r="M897" s="1"/>
      <c r="N897" s="1"/>
    </row>
    <row r="898" spans="12:14" x14ac:dyDescent="0.25">
      <c r="L898" s="1"/>
      <c r="M898" s="1"/>
      <c r="N898" s="1"/>
    </row>
    <row r="899" spans="12:14" x14ac:dyDescent="0.25">
      <c r="L899" s="1"/>
      <c r="M899" s="1"/>
      <c r="N899" s="1"/>
    </row>
    <row r="900" spans="12:14" x14ac:dyDescent="0.25">
      <c r="L900" s="1"/>
      <c r="M900" s="1"/>
      <c r="N900" s="1"/>
    </row>
    <row r="901" spans="12:14" x14ac:dyDescent="0.25">
      <c r="L901" s="1"/>
      <c r="M901" s="1"/>
      <c r="N901" s="1"/>
    </row>
    <row r="902" spans="12:14" x14ac:dyDescent="0.25">
      <c r="L902" s="1"/>
      <c r="M902" s="1"/>
      <c r="N902" s="1"/>
    </row>
    <row r="903" spans="12:14" x14ac:dyDescent="0.25">
      <c r="L903" s="1"/>
      <c r="M903" s="1"/>
      <c r="N903" s="1"/>
    </row>
    <row r="904" spans="12:14" x14ac:dyDescent="0.25">
      <c r="L904" s="1"/>
      <c r="M904" s="1"/>
      <c r="N904" s="1"/>
    </row>
    <row r="905" spans="12:14" x14ac:dyDescent="0.25">
      <c r="L905" s="1"/>
      <c r="M905" s="1"/>
      <c r="N905" s="1"/>
    </row>
    <row r="906" spans="12:14" x14ac:dyDescent="0.25">
      <c r="L906" s="1"/>
      <c r="M906" s="1"/>
      <c r="N906" s="1"/>
    </row>
    <row r="907" spans="12:14" x14ac:dyDescent="0.25">
      <c r="L907" s="1"/>
      <c r="M907" s="1"/>
      <c r="N907" s="1"/>
    </row>
    <row r="908" spans="12:14" x14ac:dyDescent="0.25">
      <c r="L908" s="1"/>
      <c r="M908" s="1"/>
      <c r="N908" s="1"/>
    </row>
    <row r="909" spans="12:14" x14ac:dyDescent="0.25">
      <c r="L909" s="1"/>
      <c r="M909" s="1"/>
      <c r="N909" s="1"/>
    </row>
    <row r="910" spans="12:14" x14ac:dyDescent="0.25">
      <c r="L910" s="1"/>
      <c r="M910" s="1"/>
      <c r="N910" s="1"/>
    </row>
    <row r="911" spans="12:14" x14ac:dyDescent="0.25">
      <c r="L911" s="1"/>
      <c r="M911" s="1"/>
      <c r="N911" s="1"/>
    </row>
    <row r="912" spans="12:14" x14ac:dyDescent="0.25">
      <c r="L912" s="1"/>
      <c r="M912" s="1"/>
      <c r="N912" s="1"/>
    </row>
    <row r="913" spans="12:14" x14ac:dyDescent="0.25">
      <c r="L913" s="1"/>
      <c r="M913" s="1"/>
      <c r="N913" s="1"/>
    </row>
    <row r="914" spans="12:14" x14ac:dyDescent="0.25">
      <c r="L914" s="1"/>
      <c r="M914" s="1"/>
      <c r="N914" s="1"/>
    </row>
    <row r="915" spans="12:14" x14ac:dyDescent="0.25">
      <c r="L915" s="1"/>
      <c r="M915" s="1"/>
      <c r="N915" s="1"/>
    </row>
    <row r="916" spans="12:14" x14ac:dyDescent="0.25">
      <c r="L916" s="1"/>
      <c r="M916" s="1"/>
      <c r="N916" s="1"/>
    </row>
    <row r="917" spans="12:14" x14ac:dyDescent="0.25">
      <c r="L917" s="1"/>
      <c r="M917" s="1"/>
      <c r="N917" s="1"/>
    </row>
    <row r="918" spans="12:14" x14ac:dyDescent="0.25">
      <c r="L918" s="1"/>
      <c r="M918" s="1"/>
      <c r="N918" s="1"/>
    </row>
    <row r="919" spans="12:14" x14ac:dyDescent="0.25">
      <c r="L919" s="1"/>
      <c r="M919" s="1"/>
      <c r="N919" s="1"/>
    </row>
    <row r="920" spans="12:14" x14ac:dyDescent="0.25">
      <c r="L920" s="1"/>
      <c r="M920" s="1"/>
      <c r="N920" s="1"/>
    </row>
    <row r="921" spans="12:14" x14ac:dyDescent="0.25">
      <c r="L921" s="1"/>
      <c r="M921" s="1"/>
      <c r="N921" s="1"/>
    </row>
    <row r="922" spans="12:14" x14ac:dyDescent="0.25">
      <c r="L922" s="1"/>
      <c r="M922" s="1"/>
      <c r="N922" s="1"/>
    </row>
    <row r="923" spans="12:14" x14ac:dyDescent="0.25">
      <c r="L923" s="1"/>
      <c r="M923" s="1"/>
      <c r="N923" s="1"/>
    </row>
    <row r="924" spans="12:14" x14ac:dyDescent="0.25">
      <c r="L924" s="1"/>
      <c r="M924" s="1"/>
      <c r="N924" s="1"/>
    </row>
    <row r="925" spans="12:14" x14ac:dyDescent="0.25">
      <c r="L925" s="1"/>
      <c r="M925" s="1"/>
      <c r="N925" s="1"/>
    </row>
    <row r="926" spans="12:14" x14ac:dyDescent="0.25">
      <c r="L926" s="1"/>
      <c r="M926" s="1"/>
      <c r="N926" s="1"/>
    </row>
    <row r="927" spans="12:14" x14ac:dyDescent="0.25">
      <c r="L927" s="1"/>
      <c r="M927" s="1"/>
      <c r="N927" s="1"/>
    </row>
    <row r="928" spans="12:14" x14ac:dyDescent="0.25">
      <c r="L928" s="1"/>
      <c r="M928" s="1"/>
      <c r="N928" s="1"/>
    </row>
    <row r="929" spans="12:14" x14ac:dyDescent="0.25">
      <c r="L929" s="1"/>
      <c r="M929" s="1"/>
      <c r="N929" s="1"/>
    </row>
    <row r="930" spans="12:14" x14ac:dyDescent="0.25">
      <c r="L930" s="1"/>
      <c r="M930" s="1"/>
      <c r="N930" s="1"/>
    </row>
    <row r="931" spans="12:14" x14ac:dyDescent="0.25">
      <c r="L931" s="1"/>
      <c r="M931" s="1"/>
      <c r="N931" s="1"/>
    </row>
    <row r="932" spans="12:14" x14ac:dyDescent="0.25">
      <c r="L932" s="1"/>
      <c r="M932" s="1"/>
      <c r="N932" s="1"/>
    </row>
    <row r="933" spans="12:14" x14ac:dyDescent="0.25">
      <c r="L933" s="1"/>
      <c r="M933" s="1"/>
      <c r="N933" s="1"/>
    </row>
    <row r="934" spans="12:14" x14ac:dyDescent="0.25">
      <c r="L934" s="1"/>
      <c r="M934" s="1"/>
      <c r="N934" s="1"/>
    </row>
    <row r="935" spans="12:14" x14ac:dyDescent="0.25">
      <c r="L935" s="1"/>
      <c r="M935" s="1"/>
      <c r="N935" s="1"/>
    </row>
    <row r="936" spans="12:14" x14ac:dyDescent="0.25">
      <c r="L936" s="1"/>
      <c r="M936" s="1"/>
      <c r="N936" s="1"/>
    </row>
    <row r="937" spans="12:14" x14ac:dyDescent="0.25">
      <c r="L937" s="1"/>
      <c r="M937" s="1"/>
      <c r="N937" s="1"/>
    </row>
    <row r="938" spans="12:14" x14ac:dyDescent="0.25">
      <c r="L938" s="1"/>
      <c r="M938" s="1"/>
      <c r="N938" s="1"/>
    </row>
    <row r="939" spans="12:14" x14ac:dyDescent="0.25">
      <c r="L939" s="1"/>
      <c r="M939" s="1"/>
      <c r="N939" s="1"/>
    </row>
    <row r="940" spans="12:14" x14ac:dyDescent="0.25">
      <c r="L940" s="1"/>
      <c r="M940" s="1"/>
      <c r="N940" s="1"/>
    </row>
    <row r="941" spans="12:14" x14ac:dyDescent="0.25">
      <c r="L941" s="1"/>
      <c r="M941" s="1"/>
      <c r="N941" s="1"/>
    </row>
    <row r="942" spans="12:14" x14ac:dyDescent="0.25">
      <c r="L942" s="1"/>
      <c r="M942" s="1"/>
      <c r="N942" s="1"/>
    </row>
    <row r="943" spans="12:14" x14ac:dyDescent="0.25">
      <c r="L943" s="1"/>
      <c r="M943" s="1"/>
      <c r="N943" s="1"/>
    </row>
    <row r="944" spans="12:14" x14ac:dyDescent="0.25">
      <c r="L944" s="1"/>
      <c r="M944" s="1"/>
      <c r="N944" s="1"/>
    </row>
    <row r="945" spans="12:14" x14ac:dyDescent="0.25">
      <c r="L945" s="1"/>
      <c r="M945" s="1"/>
      <c r="N945" s="1"/>
    </row>
    <row r="946" spans="12:14" x14ac:dyDescent="0.25">
      <c r="L946" s="1"/>
      <c r="M946" s="1"/>
      <c r="N946" s="1"/>
    </row>
    <row r="947" spans="12:14" x14ac:dyDescent="0.25">
      <c r="L947" s="1"/>
      <c r="M947" s="1"/>
      <c r="N947" s="1"/>
    </row>
    <row r="948" spans="12:14" x14ac:dyDescent="0.25">
      <c r="L948" s="1"/>
      <c r="M948" s="1"/>
      <c r="N948" s="1"/>
    </row>
    <row r="949" spans="12:14" x14ac:dyDescent="0.25">
      <c r="L949" s="1"/>
      <c r="M949" s="1"/>
      <c r="N949" s="1"/>
    </row>
    <row r="950" spans="12:14" x14ac:dyDescent="0.25">
      <c r="L950" s="1"/>
      <c r="M950" s="1"/>
      <c r="N950" s="1"/>
    </row>
    <row r="951" spans="12:14" x14ac:dyDescent="0.25">
      <c r="L951" s="1"/>
      <c r="M951" s="1"/>
      <c r="N951" s="1"/>
    </row>
    <row r="952" spans="12:14" x14ac:dyDescent="0.25">
      <c r="L952" s="1"/>
      <c r="M952" s="1"/>
      <c r="N952" s="1"/>
    </row>
    <row r="953" spans="12:14" x14ac:dyDescent="0.25">
      <c r="L953" s="1"/>
      <c r="M953" s="1"/>
      <c r="N953" s="1"/>
    </row>
    <row r="954" spans="12:14" x14ac:dyDescent="0.25">
      <c r="L954" s="1"/>
      <c r="M954" s="1"/>
      <c r="N954" s="1"/>
    </row>
    <row r="955" spans="12:14" x14ac:dyDescent="0.25">
      <c r="L955" s="1"/>
      <c r="M955" s="1"/>
      <c r="N955" s="1"/>
    </row>
    <row r="956" spans="12:14" x14ac:dyDescent="0.25">
      <c r="L956" s="1"/>
      <c r="M956" s="1"/>
      <c r="N956" s="1"/>
    </row>
    <row r="957" spans="12:14" x14ac:dyDescent="0.25">
      <c r="L957" s="1"/>
      <c r="M957" s="1"/>
      <c r="N957" s="1"/>
    </row>
    <row r="958" spans="12:14" x14ac:dyDescent="0.25">
      <c r="L958" s="1"/>
      <c r="M958" s="1"/>
      <c r="N958" s="1"/>
    </row>
    <row r="959" spans="12:14" x14ac:dyDescent="0.25">
      <c r="L959" s="1"/>
      <c r="M959" s="1"/>
      <c r="N959" s="1"/>
    </row>
    <row r="960" spans="12:14" x14ac:dyDescent="0.25">
      <c r="L960" s="1"/>
      <c r="M960" s="1"/>
      <c r="N960" s="1"/>
    </row>
    <row r="961" spans="12:14" x14ac:dyDescent="0.25">
      <c r="L961" s="1"/>
      <c r="M961" s="1"/>
      <c r="N961" s="1"/>
    </row>
    <row r="962" spans="12:14" x14ac:dyDescent="0.25">
      <c r="L962" s="1"/>
      <c r="M962" s="1"/>
      <c r="N962" s="1"/>
    </row>
    <row r="963" spans="12:14" x14ac:dyDescent="0.25">
      <c r="L963" s="1"/>
      <c r="M963" s="1"/>
      <c r="N963" s="1"/>
    </row>
    <row r="964" spans="12:14" x14ac:dyDescent="0.25">
      <c r="L964" s="1"/>
      <c r="M964" s="1"/>
      <c r="N964" s="1"/>
    </row>
    <row r="965" spans="12:14" x14ac:dyDescent="0.25">
      <c r="L965" s="1"/>
      <c r="M965" s="1"/>
      <c r="N965" s="1"/>
    </row>
    <row r="966" spans="12:14" x14ac:dyDescent="0.25">
      <c r="L966" s="1"/>
      <c r="M966" s="1"/>
      <c r="N966" s="1"/>
    </row>
    <row r="967" spans="12:14" x14ac:dyDescent="0.25">
      <c r="L967" s="1"/>
      <c r="M967" s="1"/>
      <c r="N967" s="1"/>
    </row>
    <row r="968" spans="12:14" x14ac:dyDescent="0.25">
      <c r="L968" s="1"/>
      <c r="M968" s="1"/>
      <c r="N968" s="1"/>
    </row>
    <row r="969" spans="12:14" x14ac:dyDescent="0.25">
      <c r="L969" s="1"/>
      <c r="M969" s="1"/>
      <c r="N969" s="1"/>
    </row>
    <row r="970" spans="12:14" x14ac:dyDescent="0.25">
      <c r="L970" s="1"/>
      <c r="M970" s="1"/>
      <c r="N970" s="1"/>
    </row>
    <row r="971" spans="12:14" x14ac:dyDescent="0.25">
      <c r="L971" s="1"/>
      <c r="M971" s="1"/>
      <c r="N971" s="1"/>
    </row>
    <row r="972" spans="12:14" x14ac:dyDescent="0.25">
      <c r="L972" s="1"/>
      <c r="M972" s="1"/>
      <c r="N972" s="1"/>
    </row>
    <row r="973" spans="12:14" x14ac:dyDescent="0.25">
      <c r="L973" s="1"/>
      <c r="M973" s="1"/>
      <c r="N973" s="1"/>
    </row>
    <row r="974" spans="12:14" x14ac:dyDescent="0.25">
      <c r="L974" s="1"/>
      <c r="M974" s="1"/>
      <c r="N974" s="1"/>
    </row>
    <row r="975" spans="12:14" x14ac:dyDescent="0.25">
      <c r="L975" s="1"/>
      <c r="M975" s="1"/>
      <c r="N975" s="1"/>
    </row>
    <row r="976" spans="12:14" x14ac:dyDescent="0.25">
      <c r="L976" s="1"/>
      <c r="M976" s="1"/>
      <c r="N976" s="1"/>
    </row>
    <row r="977" spans="12:14" x14ac:dyDescent="0.25">
      <c r="L977" s="1"/>
      <c r="M977" s="1"/>
      <c r="N977" s="1"/>
    </row>
    <row r="978" spans="12:14" x14ac:dyDescent="0.25">
      <c r="L978" s="1"/>
      <c r="M978" s="1"/>
      <c r="N978" s="1"/>
    </row>
    <row r="979" spans="12:14" x14ac:dyDescent="0.25">
      <c r="L979" s="1"/>
      <c r="M979" s="1"/>
      <c r="N979" s="1"/>
    </row>
    <row r="980" spans="12:14" x14ac:dyDescent="0.25">
      <c r="L980" s="1"/>
      <c r="M980" s="1"/>
      <c r="N980" s="1"/>
    </row>
    <row r="981" spans="12:14" x14ac:dyDescent="0.25">
      <c r="L981" s="1"/>
      <c r="M981" s="1"/>
      <c r="N981" s="1"/>
    </row>
    <row r="982" spans="12:14" x14ac:dyDescent="0.25">
      <c r="L982" s="1"/>
      <c r="M982" s="1"/>
      <c r="N982" s="1"/>
    </row>
    <row r="983" spans="12:14" x14ac:dyDescent="0.25">
      <c r="L983" s="1"/>
      <c r="M983" s="1"/>
      <c r="N983" s="1"/>
    </row>
    <row r="984" spans="12:14" x14ac:dyDescent="0.25">
      <c r="L984" s="1"/>
      <c r="M984" s="1"/>
      <c r="N984" s="1"/>
    </row>
    <row r="985" spans="12:14" x14ac:dyDescent="0.25">
      <c r="L985" s="1"/>
      <c r="M985" s="1"/>
      <c r="N985" s="1"/>
    </row>
    <row r="986" spans="12:14" x14ac:dyDescent="0.25">
      <c r="L986" s="1"/>
      <c r="M986" s="1"/>
      <c r="N986" s="1"/>
    </row>
    <row r="987" spans="12:14" x14ac:dyDescent="0.25">
      <c r="L987" s="1"/>
      <c r="M987" s="1"/>
      <c r="N987" s="1"/>
    </row>
    <row r="988" spans="12:14" x14ac:dyDescent="0.25">
      <c r="L988" s="1"/>
      <c r="M988" s="1"/>
      <c r="N988" s="1"/>
    </row>
    <row r="989" spans="12:14" x14ac:dyDescent="0.25">
      <c r="L989" s="1"/>
      <c r="M989" s="1"/>
      <c r="N989" s="1"/>
    </row>
    <row r="990" spans="12:14" x14ac:dyDescent="0.25">
      <c r="L990" s="1"/>
      <c r="M990" s="1"/>
      <c r="N990" s="1"/>
    </row>
    <row r="991" spans="12:14" x14ac:dyDescent="0.25">
      <c r="L991" s="1"/>
      <c r="M991" s="1"/>
      <c r="N991" s="1"/>
    </row>
    <row r="992" spans="12:14" x14ac:dyDescent="0.25">
      <c r="L992" s="1"/>
      <c r="M992" s="1"/>
      <c r="N992" s="1"/>
    </row>
    <row r="993" spans="12:14" x14ac:dyDescent="0.25">
      <c r="L993" s="1"/>
      <c r="M993" s="1"/>
      <c r="N993" s="1"/>
    </row>
    <row r="994" spans="12:14" x14ac:dyDescent="0.25">
      <c r="L994" s="1"/>
      <c r="M994" s="1"/>
      <c r="N994" s="1"/>
    </row>
    <row r="995" spans="12:14" x14ac:dyDescent="0.25">
      <c r="L995" s="1"/>
      <c r="M995" s="1"/>
      <c r="N995" s="1"/>
    </row>
    <row r="996" spans="12:14" x14ac:dyDescent="0.25">
      <c r="L996" s="1"/>
      <c r="M996" s="1"/>
      <c r="N996" s="1"/>
    </row>
    <row r="997" spans="12:14" x14ac:dyDescent="0.25">
      <c r="L997" s="1"/>
      <c r="M997" s="1"/>
      <c r="N997" s="1"/>
    </row>
    <row r="998" spans="12:14" x14ac:dyDescent="0.25">
      <c r="L998" s="1"/>
      <c r="M998" s="1"/>
      <c r="N998" s="1"/>
    </row>
    <row r="999" spans="12:14" x14ac:dyDescent="0.25">
      <c r="L999" s="1"/>
      <c r="M999" s="1"/>
      <c r="N999" s="1"/>
    </row>
    <row r="1000" spans="12:14" x14ac:dyDescent="0.25">
      <c r="L1000" s="1"/>
      <c r="M1000" s="1"/>
      <c r="N1000" s="1"/>
    </row>
    <row r="1001" spans="12:14" x14ac:dyDescent="0.25">
      <c r="L1001" s="1"/>
      <c r="M1001" s="1"/>
      <c r="N1001" s="1"/>
    </row>
    <row r="1002" spans="12:14" x14ac:dyDescent="0.25">
      <c r="L1002" s="1"/>
      <c r="M1002" s="1"/>
      <c r="N1002" s="1"/>
    </row>
    <row r="1003" spans="12:14" x14ac:dyDescent="0.25">
      <c r="L1003" s="1"/>
      <c r="M1003" s="1"/>
      <c r="N1003" s="1"/>
    </row>
    <row r="1004" spans="12:14" x14ac:dyDescent="0.25">
      <c r="L1004" s="1"/>
      <c r="M1004" s="1"/>
      <c r="N1004" s="1"/>
    </row>
    <row r="1005" spans="12:14" x14ac:dyDescent="0.25">
      <c r="L1005" s="1"/>
      <c r="M1005" s="1"/>
      <c r="N1005" s="1"/>
    </row>
    <row r="1006" spans="12:14" x14ac:dyDescent="0.25">
      <c r="L1006" s="1"/>
      <c r="M1006" s="1"/>
      <c r="N1006" s="1"/>
    </row>
    <row r="1007" spans="12:14" x14ac:dyDescent="0.25">
      <c r="L1007" s="1"/>
      <c r="M1007" s="1"/>
      <c r="N1007" s="1"/>
    </row>
    <row r="1008" spans="12:14" x14ac:dyDescent="0.25">
      <c r="L1008" s="1"/>
      <c r="M1008" s="1"/>
      <c r="N1008" s="1"/>
    </row>
    <row r="1009" spans="12:14" x14ac:dyDescent="0.25">
      <c r="L1009" s="1"/>
      <c r="M1009" s="1"/>
      <c r="N1009" s="1"/>
    </row>
    <row r="1010" spans="12:14" x14ac:dyDescent="0.25">
      <c r="L1010" s="1"/>
      <c r="M1010" s="1"/>
      <c r="N1010" s="1"/>
    </row>
    <row r="1011" spans="12:14" x14ac:dyDescent="0.25">
      <c r="L1011" s="1"/>
      <c r="M1011" s="1"/>
      <c r="N1011" s="1"/>
    </row>
    <row r="1012" spans="12:14" x14ac:dyDescent="0.25">
      <c r="L1012" s="1"/>
      <c r="M1012" s="1"/>
      <c r="N1012" s="1"/>
    </row>
    <row r="1013" spans="12:14" x14ac:dyDescent="0.25">
      <c r="L1013" s="1"/>
      <c r="M1013" s="1"/>
      <c r="N1013" s="1"/>
    </row>
    <row r="1014" spans="12:14" x14ac:dyDescent="0.25">
      <c r="L1014" s="1"/>
      <c r="M1014" s="1"/>
      <c r="N1014" s="1"/>
    </row>
    <row r="1015" spans="12:14" x14ac:dyDescent="0.25">
      <c r="L1015" s="1"/>
      <c r="M1015" s="1"/>
      <c r="N1015" s="1"/>
    </row>
    <row r="1016" spans="12:14" x14ac:dyDescent="0.25">
      <c r="L1016" s="1"/>
      <c r="M1016" s="1"/>
      <c r="N1016" s="1"/>
    </row>
    <row r="1017" spans="12:14" x14ac:dyDescent="0.25">
      <c r="L1017" s="1"/>
      <c r="M1017" s="1"/>
      <c r="N1017" s="1"/>
    </row>
    <row r="1018" spans="12:14" x14ac:dyDescent="0.25">
      <c r="L1018" s="1"/>
      <c r="M1018" s="1"/>
      <c r="N1018" s="1"/>
    </row>
    <row r="1019" spans="12:14" x14ac:dyDescent="0.25">
      <c r="L1019" s="1"/>
      <c r="M1019" s="1"/>
      <c r="N1019" s="1"/>
    </row>
    <row r="1020" spans="12:14" x14ac:dyDescent="0.25">
      <c r="L1020" s="1"/>
      <c r="M1020" s="1"/>
      <c r="N1020" s="1"/>
    </row>
    <row r="1021" spans="12:14" x14ac:dyDescent="0.25">
      <c r="L1021" s="1"/>
      <c r="M1021" s="1"/>
      <c r="N1021" s="1"/>
    </row>
    <row r="1022" spans="12:14" x14ac:dyDescent="0.25">
      <c r="L1022" s="1"/>
      <c r="M1022" s="1"/>
      <c r="N1022" s="1"/>
    </row>
    <row r="1023" spans="12:14" x14ac:dyDescent="0.25">
      <c r="L1023" s="1"/>
      <c r="M1023" s="1"/>
      <c r="N1023" s="1"/>
    </row>
    <row r="1024" spans="12:14" x14ac:dyDescent="0.25">
      <c r="L1024" s="1"/>
      <c r="M1024" s="1"/>
      <c r="N1024" s="1"/>
    </row>
    <row r="1025" spans="12:14" x14ac:dyDescent="0.25">
      <c r="L1025" s="1"/>
      <c r="M1025" s="1"/>
      <c r="N1025" s="1"/>
    </row>
    <row r="1026" spans="12:14" x14ac:dyDescent="0.25">
      <c r="L1026" s="1"/>
      <c r="M1026" s="1"/>
      <c r="N1026" s="1"/>
    </row>
    <row r="1027" spans="12:14" x14ac:dyDescent="0.25">
      <c r="L1027" s="1"/>
      <c r="M1027" s="1"/>
      <c r="N1027" s="1"/>
    </row>
    <row r="1028" spans="12:14" x14ac:dyDescent="0.25">
      <c r="L1028" s="1"/>
      <c r="M1028" s="1"/>
      <c r="N1028" s="1"/>
    </row>
    <row r="1029" spans="12:14" x14ac:dyDescent="0.25">
      <c r="L1029" s="1"/>
      <c r="M1029" s="1"/>
      <c r="N1029" s="1"/>
    </row>
    <row r="1030" spans="12:14" x14ac:dyDescent="0.25">
      <c r="L1030" s="1"/>
      <c r="M1030" s="1"/>
      <c r="N1030" s="1"/>
    </row>
    <row r="1031" spans="12:14" x14ac:dyDescent="0.25">
      <c r="L1031" s="1"/>
      <c r="M1031" s="1"/>
      <c r="N1031" s="1"/>
    </row>
    <row r="1032" spans="12:14" x14ac:dyDescent="0.25">
      <c r="L1032" s="1"/>
      <c r="M1032" s="1"/>
      <c r="N1032" s="1"/>
    </row>
    <row r="1033" spans="12:14" x14ac:dyDescent="0.25">
      <c r="L1033" s="1"/>
      <c r="M1033" s="1"/>
      <c r="N1033" s="1"/>
    </row>
    <row r="1034" spans="12:14" x14ac:dyDescent="0.25">
      <c r="L1034" s="1"/>
      <c r="M1034" s="1"/>
      <c r="N1034" s="1"/>
    </row>
    <row r="1035" spans="12:14" x14ac:dyDescent="0.25">
      <c r="L1035" s="1"/>
      <c r="M1035" s="1"/>
      <c r="N1035" s="1"/>
    </row>
    <row r="1036" spans="12:14" x14ac:dyDescent="0.25">
      <c r="L1036" s="1"/>
      <c r="M1036" s="1"/>
      <c r="N1036" s="1"/>
    </row>
    <row r="1037" spans="12:14" x14ac:dyDescent="0.25">
      <c r="L1037" s="1"/>
      <c r="M1037" s="1"/>
      <c r="N1037" s="1"/>
    </row>
    <row r="1038" spans="12:14" x14ac:dyDescent="0.25">
      <c r="L1038" s="1"/>
      <c r="M1038" s="1"/>
      <c r="N1038" s="1"/>
    </row>
    <row r="1039" spans="12:14" x14ac:dyDescent="0.25">
      <c r="L1039" s="1"/>
      <c r="M1039" s="1"/>
      <c r="N1039" s="1"/>
    </row>
    <row r="1040" spans="12:14" x14ac:dyDescent="0.25">
      <c r="L1040" s="1"/>
      <c r="M1040" s="1"/>
      <c r="N1040" s="1"/>
    </row>
    <row r="1041" spans="12:14" x14ac:dyDescent="0.25">
      <c r="L1041" s="1"/>
      <c r="M1041" s="1"/>
      <c r="N1041" s="1"/>
    </row>
    <row r="1042" spans="12:14" x14ac:dyDescent="0.25">
      <c r="L1042" s="1"/>
      <c r="M1042" s="1"/>
      <c r="N1042" s="1"/>
    </row>
    <row r="1043" spans="12:14" x14ac:dyDescent="0.25">
      <c r="L1043" s="1"/>
      <c r="M1043" s="1"/>
      <c r="N1043" s="1"/>
    </row>
    <row r="1044" spans="12:14" x14ac:dyDescent="0.25">
      <c r="L1044" s="1"/>
      <c r="M1044" s="1"/>
      <c r="N1044" s="1"/>
    </row>
    <row r="1045" spans="12:14" x14ac:dyDescent="0.25">
      <c r="L1045" s="1"/>
      <c r="M1045" s="1"/>
      <c r="N1045" s="1"/>
    </row>
    <row r="1046" spans="12:14" x14ac:dyDescent="0.25">
      <c r="L1046" s="1"/>
      <c r="M1046" s="1"/>
      <c r="N1046" s="1"/>
    </row>
    <row r="1047" spans="12:14" x14ac:dyDescent="0.25">
      <c r="L1047" s="1"/>
      <c r="M1047" s="1"/>
      <c r="N1047" s="1"/>
    </row>
    <row r="1048" spans="12:14" x14ac:dyDescent="0.25">
      <c r="L1048" s="1"/>
      <c r="M1048" s="1"/>
      <c r="N1048" s="1"/>
    </row>
    <row r="1049" spans="12:14" x14ac:dyDescent="0.25">
      <c r="L1049" s="1"/>
      <c r="M1049" s="1"/>
      <c r="N1049" s="1"/>
    </row>
    <row r="1050" spans="12:14" x14ac:dyDescent="0.25">
      <c r="L1050" s="1"/>
      <c r="M1050" s="1"/>
      <c r="N1050" s="1"/>
    </row>
    <row r="1051" spans="12:14" x14ac:dyDescent="0.25">
      <c r="L1051" s="1"/>
      <c r="M1051" s="1"/>
      <c r="N1051" s="1"/>
    </row>
    <row r="1052" spans="12:14" x14ac:dyDescent="0.25">
      <c r="L1052" s="1"/>
      <c r="M1052" s="1"/>
      <c r="N1052" s="1"/>
    </row>
    <row r="1053" spans="12:14" x14ac:dyDescent="0.25">
      <c r="L1053" s="1"/>
      <c r="M1053" s="1"/>
      <c r="N1053" s="1"/>
    </row>
    <row r="1054" spans="12:14" x14ac:dyDescent="0.25">
      <c r="L1054" s="1"/>
      <c r="M1054" s="1"/>
      <c r="N1054" s="1"/>
    </row>
    <row r="1055" spans="12:14" x14ac:dyDescent="0.25">
      <c r="L1055" s="1"/>
      <c r="M1055" s="1"/>
      <c r="N1055" s="1"/>
    </row>
    <row r="1056" spans="12:14" x14ac:dyDescent="0.25">
      <c r="L1056" s="1"/>
      <c r="M1056" s="1"/>
      <c r="N1056" s="1"/>
    </row>
    <row r="1057" spans="12:14" x14ac:dyDescent="0.25">
      <c r="L1057" s="1"/>
      <c r="M1057" s="1"/>
      <c r="N1057" s="1"/>
    </row>
    <row r="1058" spans="12:14" x14ac:dyDescent="0.25">
      <c r="L1058" s="1"/>
      <c r="M1058" s="1"/>
      <c r="N1058" s="1"/>
    </row>
    <row r="1059" spans="12:14" x14ac:dyDescent="0.25">
      <c r="L1059" s="1"/>
      <c r="M1059" s="1"/>
      <c r="N1059" s="1"/>
    </row>
    <row r="1060" spans="12:14" x14ac:dyDescent="0.25">
      <c r="L1060" s="1"/>
      <c r="M1060" s="1"/>
      <c r="N1060" s="1"/>
    </row>
    <row r="1061" spans="12:14" x14ac:dyDescent="0.25">
      <c r="L1061" s="1"/>
      <c r="M1061" s="1"/>
      <c r="N1061" s="1"/>
    </row>
    <row r="1062" spans="12:14" x14ac:dyDescent="0.25">
      <c r="L1062" s="1"/>
      <c r="M1062" s="1"/>
      <c r="N1062" s="1"/>
    </row>
    <row r="1063" spans="12:14" x14ac:dyDescent="0.25">
      <c r="L1063" s="1"/>
      <c r="M1063" s="1"/>
      <c r="N1063" s="1"/>
    </row>
    <row r="1064" spans="12:14" x14ac:dyDescent="0.25">
      <c r="L1064" s="1"/>
      <c r="M1064" s="1"/>
      <c r="N1064" s="1"/>
    </row>
    <row r="1065" spans="12:14" x14ac:dyDescent="0.25">
      <c r="L1065" s="1"/>
      <c r="M1065" s="1"/>
      <c r="N1065" s="1"/>
    </row>
    <row r="1066" spans="12:14" x14ac:dyDescent="0.25">
      <c r="L1066" s="1"/>
      <c r="M1066" s="1"/>
      <c r="N1066" s="1"/>
    </row>
    <row r="1067" spans="12:14" x14ac:dyDescent="0.25">
      <c r="L1067" s="1"/>
      <c r="M1067" s="1"/>
      <c r="N1067" s="1"/>
    </row>
    <row r="1068" spans="12:14" x14ac:dyDescent="0.25">
      <c r="L1068" s="1"/>
      <c r="M1068" s="1"/>
      <c r="N1068" s="1"/>
    </row>
    <row r="1069" spans="12:14" x14ac:dyDescent="0.25">
      <c r="L1069" s="1"/>
      <c r="M1069" s="1"/>
      <c r="N1069" s="1"/>
    </row>
    <row r="1070" spans="12:14" x14ac:dyDescent="0.25">
      <c r="L1070" s="1"/>
      <c r="M1070" s="1"/>
      <c r="N1070" s="1"/>
    </row>
    <row r="1071" spans="12:14" x14ac:dyDescent="0.25">
      <c r="L1071" s="1"/>
      <c r="M1071" s="1"/>
      <c r="N1071" s="1"/>
    </row>
    <row r="1072" spans="12:14" x14ac:dyDescent="0.25">
      <c r="L1072" s="1"/>
      <c r="M1072" s="1"/>
      <c r="N1072" s="1"/>
    </row>
    <row r="1073" spans="12:14" x14ac:dyDescent="0.25">
      <c r="L1073" s="1"/>
      <c r="M1073" s="1"/>
      <c r="N1073" s="1"/>
    </row>
    <row r="1074" spans="12:14" x14ac:dyDescent="0.25">
      <c r="L1074" s="1"/>
      <c r="M1074" s="1"/>
      <c r="N1074" s="1"/>
    </row>
    <row r="1075" spans="12:14" x14ac:dyDescent="0.25">
      <c r="L1075" s="1"/>
      <c r="M1075" s="1"/>
      <c r="N1075" s="1"/>
    </row>
    <row r="1076" spans="12:14" x14ac:dyDescent="0.25">
      <c r="L1076" s="1"/>
      <c r="M1076" s="1"/>
      <c r="N1076" s="1"/>
    </row>
    <row r="1077" spans="12:14" x14ac:dyDescent="0.25">
      <c r="L1077" s="1"/>
      <c r="M1077" s="1"/>
      <c r="N1077" s="1"/>
    </row>
    <row r="1078" spans="12:14" x14ac:dyDescent="0.25">
      <c r="L1078" s="1"/>
      <c r="M1078" s="1"/>
      <c r="N1078" s="1"/>
    </row>
    <row r="1079" spans="12:14" x14ac:dyDescent="0.25">
      <c r="L1079" s="1"/>
      <c r="M1079" s="1"/>
      <c r="N1079" s="1"/>
    </row>
    <row r="1080" spans="12:14" x14ac:dyDescent="0.25">
      <c r="L1080" s="1"/>
      <c r="M1080" s="1"/>
      <c r="N1080" s="1"/>
    </row>
    <row r="1081" spans="12:14" x14ac:dyDescent="0.25">
      <c r="L1081" s="1"/>
      <c r="M1081" s="1"/>
      <c r="N1081" s="1"/>
    </row>
    <row r="1082" spans="12:14" x14ac:dyDescent="0.25">
      <c r="L1082" s="1"/>
      <c r="M1082" s="1"/>
      <c r="N1082" s="1"/>
    </row>
    <row r="1083" spans="12:14" x14ac:dyDescent="0.25">
      <c r="L1083" s="1"/>
      <c r="M1083" s="1"/>
      <c r="N1083" s="1"/>
    </row>
    <row r="1084" spans="12:14" x14ac:dyDescent="0.25">
      <c r="L1084" s="1"/>
      <c r="M1084" s="1"/>
      <c r="N1084" s="1"/>
    </row>
    <row r="1085" spans="12:14" x14ac:dyDescent="0.25">
      <c r="L1085" s="1"/>
      <c r="M1085" s="1"/>
      <c r="N1085" s="1"/>
    </row>
    <row r="1086" spans="12:14" x14ac:dyDescent="0.25">
      <c r="L1086" s="1"/>
      <c r="M1086" s="1"/>
      <c r="N1086" s="1"/>
    </row>
    <row r="1087" spans="12:14" x14ac:dyDescent="0.25">
      <c r="L1087" s="1"/>
      <c r="M1087" s="1"/>
      <c r="N1087" s="1"/>
    </row>
    <row r="1088" spans="12:14" x14ac:dyDescent="0.25">
      <c r="L1088" s="1"/>
      <c r="M1088" s="1"/>
      <c r="N1088" s="1"/>
    </row>
    <row r="1089" spans="12:14" x14ac:dyDescent="0.25">
      <c r="L1089" s="1"/>
      <c r="M1089" s="1"/>
      <c r="N1089" s="1"/>
    </row>
    <row r="1090" spans="12:14" x14ac:dyDescent="0.25">
      <c r="L1090" s="1"/>
      <c r="M1090" s="1"/>
      <c r="N1090" s="1"/>
    </row>
    <row r="1091" spans="12:14" x14ac:dyDescent="0.25">
      <c r="L1091" s="1"/>
      <c r="M1091" s="1"/>
      <c r="N1091" s="1"/>
    </row>
    <row r="1092" spans="12:14" x14ac:dyDescent="0.25">
      <c r="L1092" s="1"/>
      <c r="M1092" s="1"/>
      <c r="N1092" s="1"/>
    </row>
    <row r="1093" spans="12:14" x14ac:dyDescent="0.25">
      <c r="L1093" s="1"/>
      <c r="M1093" s="1"/>
      <c r="N1093" s="1"/>
    </row>
    <row r="1094" spans="12:14" x14ac:dyDescent="0.25">
      <c r="L1094" s="1"/>
      <c r="M1094" s="1"/>
      <c r="N1094" s="1"/>
    </row>
    <row r="1095" spans="12:14" x14ac:dyDescent="0.25">
      <c r="L1095" s="1"/>
      <c r="M1095" s="1"/>
      <c r="N1095" s="1"/>
    </row>
    <row r="1096" spans="12:14" x14ac:dyDescent="0.25">
      <c r="L1096" s="1"/>
      <c r="M1096" s="1"/>
      <c r="N1096" s="1"/>
    </row>
    <row r="1097" spans="12:14" x14ac:dyDescent="0.25">
      <c r="L1097" s="1"/>
      <c r="M1097" s="1"/>
      <c r="N1097" s="1"/>
    </row>
    <row r="1098" spans="12:14" x14ac:dyDescent="0.25">
      <c r="L1098" s="1"/>
      <c r="M1098" s="1"/>
      <c r="N1098" s="1"/>
    </row>
    <row r="1099" spans="12:14" x14ac:dyDescent="0.25">
      <c r="L1099" s="1"/>
      <c r="M1099" s="1"/>
      <c r="N1099" s="1"/>
    </row>
    <row r="1100" spans="12:14" x14ac:dyDescent="0.25">
      <c r="L1100" s="1"/>
      <c r="M1100" s="1"/>
      <c r="N1100" s="1"/>
    </row>
    <row r="1101" spans="12:14" x14ac:dyDescent="0.25">
      <c r="L1101" s="1"/>
      <c r="M1101" s="1"/>
      <c r="N1101" s="1"/>
    </row>
    <row r="1102" spans="12:14" x14ac:dyDescent="0.25">
      <c r="L1102" s="1"/>
      <c r="M1102" s="1"/>
      <c r="N1102" s="1"/>
    </row>
    <row r="1103" spans="12:14" x14ac:dyDescent="0.25">
      <c r="L1103" s="1"/>
      <c r="M1103" s="1"/>
      <c r="N1103" s="1"/>
    </row>
    <row r="1104" spans="12:14" x14ac:dyDescent="0.25">
      <c r="L1104" s="1"/>
      <c r="M1104" s="1"/>
      <c r="N1104" s="1"/>
    </row>
    <row r="1105" spans="12:14" x14ac:dyDescent="0.25">
      <c r="L1105" s="1"/>
      <c r="M1105" s="1"/>
      <c r="N1105" s="1"/>
    </row>
    <row r="1106" spans="12:14" x14ac:dyDescent="0.25">
      <c r="L1106" s="1"/>
      <c r="M1106" s="1"/>
      <c r="N1106" s="1"/>
    </row>
    <row r="1107" spans="12:14" x14ac:dyDescent="0.25">
      <c r="L1107" s="1"/>
      <c r="M1107" s="1"/>
      <c r="N1107" s="1"/>
    </row>
    <row r="1108" spans="12:14" x14ac:dyDescent="0.25">
      <c r="L1108" s="1"/>
      <c r="M1108" s="1"/>
      <c r="N1108" s="1"/>
    </row>
    <row r="1109" spans="12:14" x14ac:dyDescent="0.25">
      <c r="L1109" s="1"/>
      <c r="M1109" s="1"/>
      <c r="N1109" s="1"/>
    </row>
    <row r="1110" spans="12:14" x14ac:dyDescent="0.25">
      <c r="L1110" s="1"/>
      <c r="M1110" s="1"/>
      <c r="N1110" s="1"/>
    </row>
    <row r="1111" spans="12:14" x14ac:dyDescent="0.25">
      <c r="L1111" s="1"/>
      <c r="M1111" s="1"/>
      <c r="N1111" s="1"/>
    </row>
    <row r="1112" spans="12:14" x14ac:dyDescent="0.25">
      <c r="L1112" s="1"/>
      <c r="M1112" s="1"/>
      <c r="N1112" s="1"/>
    </row>
    <row r="1113" spans="12:14" x14ac:dyDescent="0.25">
      <c r="L1113" s="1"/>
      <c r="M1113" s="1"/>
      <c r="N1113" s="1"/>
    </row>
    <row r="1114" spans="12:14" x14ac:dyDescent="0.25">
      <c r="L1114" s="1"/>
      <c r="M1114" s="1"/>
      <c r="N1114" s="1"/>
    </row>
    <row r="1115" spans="12:14" x14ac:dyDescent="0.25">
      <c r="L1115" s="1"/>
      <c r="M1115" s="1"/>
      <c r="N1115" s="1"/>
    </row>
    <row r="1116" spans="12:14" x14ac:dyDescent="0.25">
      <c r="L1116" s="1"/>
      <c r="M1116" s="1"/>
      <c r="N1116" s="1"/>
    </row>
    <row r="1117" spans="12:14" x14ac:dyDescent="0.25">
      <c r="L1117" s="1"/>
      <c r="M1117" s="1"/>
      <c r="N1117" s="1"/>
    </row>
    <row r="1118" spans="12:14" x14ac:dyDescent="0.25">
      <c r="L1118" s="1"/>
      <c r="M1118" s="1"/>
      <c r="N1118" s="1"/>
    </row>
    <row r="1119" spans="12:14" x14ac:dyDescent="0.25">
      <c r="L1119" s="1"/>
      <c r="M1119" s="1"/>
      <c r="N1119" s="1"/>
    </row>
    <row r="1120" spans="12:14" x14ac:dyDescent="0.25">
      <c r="L1120" s="1"/>
      <c r="M1120" s="1"/>
      <c r="N1120" s="1"/>
    </row>
    <row r="1121" spans="12:14" x14ac:dyDescent="0.25">
      <c r="L1121" s="1"/>
      <c r="M1121" s="1"/>
      <c r="N1121" s="1"/>
    </row>
    <row r="1122" spans="12:14" x14ac:dyDescent="0.25">
      <c r="L1122" s="1"/>
      <c r="M1122" s="1"/>
      <c r="N1122" s="1"/>
    </row>
    <row r="1123" spans="12:14" x14ac:dyDescent="0.25">
      <c r="L1123" s="1"/>
      <c r="M1123" s="1"/>
      <c r="N1123" s="1"/>
    </row>
    <row r="1124" spans="12:14" x14ac:dyDescent="0.25">
      <c r="L1124" s="1"/>
      <c r="M1124" s="1"/>
      <c r="N1124" s="1"/>
    </row>
    <row r="1125" spans="12:14" x14ac:dyDescent="0.25">
      <c r="L1125" s="1"/>
      <c r="M1125" s="1"/>
      <c r="N1125" s="1"/>
    </row>
    <row r="1126" spans="12:14" x14ac:dyDescent="0.25">
      <c r="L1126" s="1"/>
      <c r="M1126" s="1"/>
      <c r="N1126" s="1"/>
    </row>
    <row r="1127" spans="12:14" x14ac:dyDescent="0.25">
      <c r="L1127" s="1"/>
      <c r="M1127" s="1"/>
      <c r="N1127" s="1"/>
    </row>
    <row r="1128" spans="12:14" x14ac:dyDescent="0.25">
      <c r="L1128" s="1"/>
      <c r="M1128" s="1"/>
      <c r="N1128" s="1"/>
    </row>
    <row r="1129" spans="12:14" x14ac:dyDescent="0.25">
      <c r="L1129" s="1"/>
      <c r="M1129" s="1"/>
      <c r="N1129" s="1"/>
    </row>
    <row r="1130" spans="12:14" x14ac:dyDescent="0.25">
      <c r="L1130" s="1"/>
      <c r="M1130" s="1"/>
      <c r="N1130" s="1"/>
    </row>
    <row r="1131" spans="12:14" x14ac:dyDescent="0.25">
      <c r="L1131" s="1"/>
      <c r="M1131" s="1"/>
      <c r="N1131" s="1"/>
    </row>
    <row r="1132" spans="12:14" x14ac:dyDescent="0.25">
      <c r="L1132" s="1"/>
      <c r="M1132" s="1"/>
      <c r="N1132" s="1"/>
    </row>
    <row r="1133" spans="12:14" x14ac:dyDescent="0.25">
      <c r="L1133" s="1"/>
      <c r="M1133" s="1"/>
      <c r="N1133" s="1"/>
    </row>
    <row r="1134" spans="12:14" x14ac:dyDescent="0.25">
      <c r="L1134" s="1"/>
      <c r="M1134" s="1"/>
      <c r="N1134" s="1"/>
    </row>
    <row r="1135" spans="12:14" x14ac:dyDescent="0.25">
      <c r="L1135" s="1"/>
      <c r="M1135" s="1"/>
      <c r="N1135" s="1"/>
    </row>
    <row r="1136" spans="12:14" x14ac:dyDescent="0.25">
      <c r="L1136" s="1"/>
      <c r="M1136" s="1"/>
      <c r="N1136" s="1"/>
    </row>
    <row r="1137" spans="12:14" x14ac:dyDescent="0.25">
      <c r="L1137" s="1"/>
      <c r="M1137" s="1"/>
      <c r="N1137" s="1"/>
    </row>
    <row r="1138" spans="12:14" x14ac:dyDescent="0.25">
      <c r="L1138" s="1"/>
      <c r="M1138" s="1"/>
      <c r="N1138" s="1"/>
    </row>
    <row r="1139" spans="12:14" x14ac:dyDescent="0.25">
      <c r="L1139" s="1"/>
      <c r="M1139" s="1"/>
      <c r="N1139" s="1"/>
    </row>
    <row r="1140" spans="12:14" x14ac:dyDescent="0.25">
      <c r="L1140" s="1"/>
      <c r="M1140" s="1"/>
      <c r="N1140" s="1"/>
    </row>
    <row r="1141" spans="12:14" x14ac:dyDescent="0.25">
      <c r="L1141" s="1"/>
      <c r="M1141" s="1"/>
      <c r="N1141" s="1"/>
    </row>
    <row r="1142" spans="12:14" x14ac:dyDescent="0.25">
      <c r="L1142" s="1"/>
      <c r="M1142" s="1"/>
      <c r="N1142" s="1"/>
    </row>
    <row r="1143" spans="12:14" x14ac:dyDescent="0.25">
      <c r="L1143" s="1"/>
      <c r="M1143" s="1"/>
      <c r="N1143" s="1"/>
    </row>
    <row r="1144" spans="12:14" x14ac:dyDescent="0.25">
      <c r="L1144" s="1"/>
      <c r="M1144" s="1"/>
      <c r="N1144" s="1"/>
    </row>
    <row r="1145" spans="12:14" x14ac:dyDescent="0.25">
      <c r="L1145" s="1"/>
      <c r="M1145" s="1"/>
      <c r="N1145" s="1"/>
    </row>
    <row r="1146" spans="12:14" x14ac:dyDescent="0.25">
      <c r="L1146" s="1"/>
      <c r="M1146" s="1"/>
      <c r="N1146" s="1"/>
    </row>
    <row r="1147" spans="12:14" x14ac:dyDescent="0.25">
      <c r="L1147" s="1"/>
      <c r="M1147" s="1"/>
      <c r="N1147" s="1"/>
    </row>
    <row r="1148" spans="12:14" x14ac:dyDescent="0.25">
      <c r="L1148" s="1"/>
      <c r="M1148" s="1"/>
      <c r="N1148" s="1"/>
    </row>
    <row r="1149" spans="12:14" x14ac:dyDescent="0.25">
      <c r="L1149" s="1"/>
      <c r="M1149" s="1"/>
      <c r="N1149" s="1"/>
    </row>
    <row r="1150" spans="12:14" x14ac:dyDescent="0.25">
      <c r="L1150" s="1"/>
      <c r="M1150" s="1"/>
      <c r="N1150" s="1"/>
    </row>
    <row r="1151" spans="12:14" x14ac:dyDescent="0.25">
      <c r="L1151" s="1"/>
      <c r="M1151" s="1"/>
      <c r="N1151" s="1"/>
    </row>
    <row r="1152" spans="12:14" x14ac:dyDescent="0.25">
      <c r="L1152" s="1"/>
      <c r="M1152" s="1"/>
      <c r="N1152" s="1"/>
    </row>
    <row r="1153" spans="12:14" x14ac:dyDescent="0.25">
      <c r="L1153" s="1"/>
      <c r="M1153" s="1"/>
      <c r="N1153" s="1"/>
    </row>
    <row r="1154" spans="12:14" x14ac:dyDescent="0.25">
      <c r="L1154" s="1"/>
      <c r="M1154" s="1"/>
      <c r="N1154" s="1"/>
    </row>
    <row r="1155" spans="12:14" x14ac:dyDescent="0.25">
      <c r="L1155" s="1"/>
      <c r="M1155" s="1"/>
      <c r="N1155" s="1"/>
    </row>
    <row r="1156" spans="12:14" x14ac:dyDescent="0.25">
      <c r="L1156" s="1"/>
      <c r="M1156" s="1"/>
      <c r="N1156" s="1"/>
    </row>
    <row r="1157" spans="12:14" x14ac:dyDescent="0.25">
      <c r="L1157" s="1"/>
      <c r="M1157" s="1"/>
      <c r="N1157" s="1"/>
    </row>
    <row r="1158" spans="12:14" x14ac:dyDescent="0.25">
      <c r="L1158" s="1"/>
      <c r="M1158" s="1"/>
      <c r="N1158" s="1"/>
    </row>
    <row r="1159" spans="12:14" x14ac:dyDescent="0.25">
      <c r="L1159" s="1"/>
      <c r="M1159" s="1"/>
      <c r="N1159" s="1"/>
    </row>
    <row r="1160" spans="12:14" x14ac:dyDescent="0.25">
      <c r="L1160" s="1"/>
      <c r="M1160" s="1"/>
      <c r="N1160" s="1"/>
    </row>
    <row r="1161" spans="12:14" x14ac:dyDescent="0.25">
      <c r="L1161" s="1"/>
      <c r="M1161" s="1"/>
      <c r="N1161" s="1"/>
    </row>
    <row r="1162" spans="12:14" x14ac:dyDescent="0.25">
      <c r="L1162" s="1"/>
      <c r="M1162" s="1"/>
      <c r="N1162" s="1"/>
    </row>
    <row r="1163" spans="12:14" x14ac:dyDescent="0.25">
      <c r="L1163" s="1"/>
      <c r="M1163" s="1"/>
      <c r="N1163" s="1"/>
    </row>
    <row r="1164" spans="12:14" x14ac:dyDescent="0.25">
      <c r="L1164" s="1"/>
      <c r="M1164" s="1"/>
      <c r="N1164" s="1"/>
    </row>
    <row r="1165" spans="12:14" x14ac:dyDescent="0.25">
      <c r="L1165" s="1"/>
      <c r="M1165" s="1"/>
      <c r="N1165" s="1"/>
    </row>
    <row r="1166" spans="12:14" x14ac:dyDescent="0.25">
      <c r="L1166" s="1"/>
      <c r="M1166" s="1"/>
      <c r="N1166" s="1"/>
    </row>
    <row r="1167" spans="12:14" x14ac:dyDescent="0.25">
      <c r="L1167" s="1"/>
      <c r="M1167" s="1"/>
      <c r="N1167" s="1"/>
    </row>
    <row r="1168" spans="12:14" x14ac:dyDescent="0.25">
      <c r="L1168" s="1"/>
      <c r="M1168" s="1"/>
      <c r="N1168" s="1"/>
    </row>
    <row r="1169" spans="12:14" x14ac:dyDescent="0.25">
      <c r="L1169" s="1"/>
      <c r="M1169" s="1"/>
      <c r="N1169" s="1"/>
    </row>
    <row r="1170" spans="12:14" x14ac:dyDescent="0.25">
      <c r="L1170" s="1"/>
      <c r="M1170" s="1"/>
      <c r="N1170" s="1"/>
    </row>
    <row r="1171" spans="12:14" x14ac:dyDescent="0.25">
      <c r="L1171" s="1"/>
      <c r="M1171" s="1"/>
      <c r="N1171" s="1"/>
    </row>
    <row r="1172" spans="12:14" x14ac:dyDescent="0.25">
      <c r="L1172" s="1"/>
      <c r="M1172" s="1"/>
      <c r="N1172" s="1"/>
    </row>
    <row r="1173" spans="12:14" x14ac:dyDescent="0.25">
      <c r="L1173" s="1"/>
      <c r="M1173" s="1"/>
      <c r="N1173" s="1"/>
    </row>
    <row r="1174" spans="12:14" x14ac:dyDescent="0.25">
      <c r="L1174" s="1"/>
      <c r="M1174" s="1"/>
      <c r="N1174" s="1"/>
    </row>
    <row r="1175" spans="12:14" x14ac:dyDescent="0.25">
      <c r="L1175" s="1"/>
      <c r="M1175" s="1"/>
      <c r="N1175" s="1"/>
    </row>
    <row r="1176" spans="12:14" x14ac:dyDescent="0.25">
      <c r="L1176" s="1"/>
      <c r="M1176" s="1"/>
      <c r="N1176" s="1"/>
    </row>
    <row r="1177" spans="12:14" x14ac:dyDescent="0.25">
      <c r="L1177" s="1"/>
      <c r="M1177" s="1"/>
      <c r="N1177" s="1"/>
    </row>
    <row r="1178" spans="12:14" x14ac:dyDescent="0.25">
      <c r="L1178" s="1"/>
      <c r="M1178" s="1"/>
      <c r="N1178" s="1"/>
    </row>
    <row r="1179" spans="12:14" x14ac:dyDescent="0.25">
      <c r="L1179" s="1"/>
      <c r="M1179" s="1"/>
      <c r="N1179" s="1"/>
    </row>
    <row r="1180" spans="12:14" x14ac:dyDescent="0.25">
      <c r="L1180" s="1"/>
      <c r="M1180" s="1"/>
      <c r="N1180" s="1"/>
    </row>
    <row r="1181" spans="12:14" x14ac:dyDescent="0.25">
      <c r="L1181" s="1"/>
      <c r="M1181" s="1"/>
      <c r="N1181" s="1"/>
    </row>
    <row r="1182" spans="12:14" x14ac:dyDescent="0.25">
      <c r="L1182" s="1"/>
      <c r="M1182" s="1"/>
      <c r="N1182" s="1"/>
    </row>
    <row r="1183" spans="12:14" x14ac:dyDescent="0.25">
      <c r="L1183" s="1"/>
      <c r="M1183" s="1"/>
      <c r="N1183" s="1"/>
    </row>
    <row r="1184" spans="12:14" x14ac:dyDescent="0.25">
      <c r="L1184" s="1"/>
      <c r="M1184" s="1"/>
      <c r="N1184" s="1"/>
    </row>
    <row r="1185" spans="12:14" x14ac:dyDescent="0.25">
      <c r="L1185" s="1"/>
      <c r="M1185" s="1"/>
      <c r="N1185" s="1"/>
    </row>
    <row r="1186" spans="12:14" x14ac:dyDescent="0.25">
      <c r="L1186" s="1"/>
      <c r="M1186" s="1"/>
      <c r="N1186" s="1"/>
    </row>
    <row r="1187" spans="12:14" x14ac:dyDescent="0.25">
      <c r="L1187" s="1"/>
      <c r="M1187" s="1"/>
      <c r="N1187" s="1"/>
    </row>
    <row r="1188" spans="12:14" x14ac:dyDescent="0.25">
      <c r="L1188" s="1"/>
      <c r="M1188" s="1"/>
      <c r="N1188" s="1"/>
    </row>
    <row r="1189" spans="12:14" x14ac:dyDescent="0.25">
      <c r="L1189" s="1"/>
      <c r="M1189" s="1"/>
      <c r="N1189" s="1"/>
    </row>
    <row r="1190" spans="12:14" x14ac:dyDescent="0.25">
      <c r="L1190" s="1"/>
      <c r="M1190" s="1"/>
      <c r="N1190" s="1"/>
    </row>
    <row r="1191" spans="12:14" x14ac:dyDescent="0.25">
      <c r="L1191" s="1"/>
      <c r="M1191" s="1"/>
      <c r="N1191" s="1"/>
    </row>
    <row r="1192" spans="12:14" x14ac:dyDescent="0.25">
      <c r="L1192" s="1"/>
      <c r="M1192" s="1"/>
      <c r="N1192" s="1"/>
    </row>
    <row r="1193" spans="12:14" x14ac:dyDescent="0.25">
      <c r="L1193" s="1"/>
      <c r="M1193" s="1"/>
      <c r="N1193" s="1"/>
    </row>
    <row r="1194" spans="12:14" x14ac:dyDescent="0.25">
      <c r="L1194" s="1"/>
      <c r="M1194" s="1"/>
      <c r="N1194" s="1"/>
    </row>
    <row r="1195" spans="12:14" x14ac:dyDescent="0.25">
      <c r="L1195" s="1"/>
      <c r="M1195" s="1"/>
      <c r="N1195" s="1"/>
    </row>
    <row r="1196" spans="12:14" x14ac:dyDescent="0.25">
      <c r="L1196" s="1"/>
      <c r="M1196" s="1"/>
      <c r="N1196" s="1"/>
    </row>
    <row r="1197" spans="12:14" x14ac:dyDescent="0.25">
      <c r="L1197" s="1"/>
      <c r="M1197" s="1"/>
      <c r="N1197" s="1"/>
    </row>
    <row r="1198" spans="12:14" x14ac:dyDescent="0.25">
      <c r="L1198" s="1"/>
      <c r="M1198" s="1"/>
      <c r="N1198" s="1"/>
    </row>
    <row r="1199" spans="12:14" x14ac:dyDescent="0.25">
      <c r="L1199" s="1"/>
      <c r="M1199" s="1"/>
      <c r="N1199" s="1"/>
    </row>
    <row r="1200" spans="12:14" x14ac:dyDescent="0.25">
      <c r="L1200" s="1"/>
      <c r="M1200" s="1"/>
      <c r="N1200" s="1"/>
    </row>
    <row r="1201" spans="12:14" x14ac:dyDescent="0.25">
      <c r="L1201" s="1"/>
      <c r="M1201" s="1"/>
      <c r="N1201" s="1"/>
    </row>
    <row r="1202" spans="12:14" x14ac:dyDescent="0.25">
      <c r="L1202" s="1"/>
      <c r="M1202" s="1"/>
      <c r="N1202" s="1"/>
    </row>
    <row r="1203" spans="12:14" x14ac:dyDescent="0.25">
      <c r="L1203" s="1"/>
      <c r="M1203" s="1"/>
      <c r="N1203" s="1"/>
    </row>
    <row r="1204" spans="12:14" x14ac:dyDescent="0.25">
      <c r="L1204" s="1"/>
      <c r="M1204" s="1"/>
      <c r="N1204" s="1"/>
    </row>
    <row r="1205" spans="12:14" x14ac:dyDescent="0.25">
      <c r="L1205" s="1"/>
      <c r="M1205" s="1"/>
      <c r="N1205" s="1"/>
    </row>
    <row r="1206" spans="12:14" x14ac:dyDescent="0.25">
      <c r="L1206" s="1"/>
      <c r="M1206" s="1"/>
      <c r="N1206" s="1"/>
    </row>
    <row r="1207" spans="12:14" x14ac:dyDescent="0.25">
      <c r="L1207" s="1"/>
      <c r="M1207" s="1"/>
      <c r="N1207" s="1"/>
    </row>
    <row r="1208" spans="12:14" x14ac:dyDescent="0.25">
      <c r="L1208" s="1"/>
      <c r="M1208" s="1"/>
      <c r="N1208" s="1"/>
    </row>
    <row r="1209" spans="12:14" x14ac:dyDescent="0.25">
      <c r="L1209" s="1"/>
      <c r="M1209" s="1"/>
      <c r="N1209" s="1"/>
    </row>
    <row r="1210" spans="12:14" x14ac:dyDescent="0.25">
      <c r="L1210" s="1"/>
      <c r="M1210" s="1"/>
      <c r="N1210" s="1"/>
    </row>
    <row r="1211" spans="12:14" x14ac:dyDescent="0.25">
      <c r="L1211" s="1"/>
      <c r="M1211" s="1"/>
      <c r="N1211" s="1"/>
    </row>
    <row r="1212" spans="12:14" x14ac:dyDescent="0.25">
      <c r="L1212" s="1"/>
      <c r="M1212" s="1"/>
      <c r="N1212" s="1"/>
    </row>
    <row r="1213" spans="12:14" x14ac:dyDescent="0.25">
      <c r="L1213" s="1"/>
      <c r="M1213" s="1"/>
      <c r="N1213" s="1"/>
    </row>
    <row r="1214" spans="12:14" x14ac:dyDescent="0.25">
      <c r="L1214" s="1"/>
      <c r="M1214" s="1"/>
      <c r="N1214" s="1"/>
    </row>
    <row r="1215" spans="12:14" x14ac:dyDescent="0.25">
      <c r="L1215" s="1"/>
      <c r="M1215" s="1"/>
      <c r="N1215" s="1"/>
    </row>
    <row r="1216" spans="12:14" x14ac:dyDescent="0.25">
      <c r="L1216" s="1"/>
      <c r="M1216" s="1"/>
      <c r="N1216" s="1"/>
    </row>
    <row r="1217" spans="12:14" x14ac:dyDescent="0.25">
      <c r="L1217" s="1"/>
      <c r="M1217" s="1"/>
      <c r="N1217" s="1"/>
    </row>
    <row r="1218" spans="12:14" x14ac:dyDescent="0.25">
      <c r="L1218" s="1"/>
      <c r="M1218" s="1"/>
      <c r="N1218" s="1"/>
    </row>
    <row r="1219" spans="12:14" x14ac:dyDescent="0.25">
      <c r="L1219" s="1"/>
      <c r="M1219" s="1"/>
      <c r="N1219" s="1"/>
    </row>
    <row r="1220" spans="12:14" x14ac:dyDescent="0.25">
      <c r="L1220" s="1"/>
      <c r="M1220" s="1"/>
      <c r="N1220" s="1"/>
    </row>
    <row r="1221" spans="12:14" x14ac:dyDescent="0.25">
      <c r="L1221" s="1"/>
      <c r="M1221" s="1"/>
      <c r="N1221" s="1"/>
    </row>
    <row r="1222" spans="12:14" x14ac:dyDescent="0.25">
      <c r="L1222" s="1"/>
      <c r="M1222" s="1"/>
      <c r="N1222" s="1"/>
    </row>
    <row r="1223" spans="12:14" x14ac:dyDescent="0.25">
      <c r="L1223" s="1"/>
      <c r="M1223" s="1"/>
      <c r="N1223" s="1"/>
    </row>
    <row r="1224" spans="12:14" x14ac:dyDescent="0.25">
      <c r="L1224" s="1"/>
      <c r="M1224" s="1"/>
      <c r="N1224" s="1"/>
    </row>
    <row r="1225" spans="12:14" x14ac:dyDescent="0.25">
      <c r="L1225" s="1"/>
      <c r="M1225" s="1"/>
      <c r="N1225" s="1"/>
    </row>
    <row r="1226" spans="12:14" x14ac:dyDescent="0.25">
      <c r="L1226" s="1"/>
      <c r="M1226" s="1"/>
      <c r="N1226" s="1"/>
    </row>
    <row r="1227" spans="12:14" x14ac:dyDescent="0.25">
      <c r="L1227" s="1"/>
      <c r="M1227" s="1"/>
      <c r="N1227" s="1"/>
    </row>
    <row r="1228" spans="12:14" x14ac:dyDescent="0.25">
      <c r="L1228" s="1"/>
      <c r="M1228" s="1"/>
      <c r="N1228" s="1"/>
    </row>
    <row r="1229" spans="12:14" x14ac:dyDescent="0.25">
      <c r="L1229" s="1"/>
      <c r="M1229" s="1"/>
      <c r="N1229" s="1"/>
    </row>
    <row r="1230" spans="12:14" x14ac:dyDescent="0.25">
      <c r="L1230" s="1"/>
      <c r="M1230" s="1"/>
      <c r="N1230" s="1"/>
    </row>
    <row r="1231" spans="12:14" x14ac:dyDescent="0.25">
      <c r="L1231" s="1"/>
      <c r="M1231" s="1"/>
      <c r="N1231" s="1"/>
    </row>
    <row r="1232" spans="12:14" x14ac:dyDescent="0.25">
      <c r="L1232" s="1"/>
      <c r="M1232" s="1"/>
      <c r="N1232" s="1"/>
    </row>
    <row r="1233" spans="12:14" x14ac:dyDescent="0.25">
      <c r="L1233" s="1"/>
      <c r="M1233" s="1"/>
      <c r="N1233" s="1"/>
    </row>
    <row r="1234" spans="12:14" x14ac:dyDescent="0.25">
      <c r="L1234" s="1"/>
      <c r="M1234" s="1"/>
      <c r="N1234" s="1"/>
    </row>
    <row r="1235" spans="12:14" x14ac:dyDescent="0.25">
      <c r="L1235" s="1"/>
      <c r="M1235" s="1"/>
      <c r="N1235" s="1"/>
    </row>
    <row r="1236" spans="12:14" x14ac:dyDescent="0.25">
      <c r="L1236" s="1"/>
      <c r="M1236" s="1"/>
      <c r="N1236" s="1"/>
    </row>
    <row r="1237" spans="12:14" x14ac:dyDescent="0.25">
      <c r="L1237" s="1"/>
      <c r="M1237" s="1"/>
      <c r="N1237" s="1"/>
    </row>
    <row r="1238" spans="12:14" x14ac:dyDescent="0.25">
      <c r="L1238" s="1"/>
      <c r="M1238" s="1"/>
      <c r="N1238" s="1"/>
    </row>
    <row r="1239" spans="12:14" x14ac:dyDescent="0.25">
      <c r="L1239" s="1"/>
      <c r="M1239" s="1"/>
      <c r="N1239" s="1"/>
    </row>
    <row r="1240" spans="12:14" x14ac:dyDescent="0.25">
      <c r="L1240" s="1"/>
      <c r="M1240" s="1"/>
      <c r="N1240" s="1"/>
    </row>
    <row r="1241" spans="12:14" x14ac:dyDescent="0.25">
      <c r="L1241" s="1"/>
      <c r="M1241" s="1"/>
      <c r="N1241" s="1"/>
    </row>
    <row r="1242" spans="12:14" x14ac:dyDescent="0.25">
      <c r="L1242" s="1"/>
      <c r="M1242" s="1"/>
      <c r="N1242" s="1"/>
    </row>
    <row r="1243" spans="12:14" x14ac:dyDescent="0.25">
      <c r="L1243" s="1"/>
      <c r="M1243" s="1"/>
      <c r="N1243" s="1"/>
    </row>
    <row r="1244" spans="12:14" x14ac:dyDescent="0.25">
      <c r="L1244" s="1"/>
      <c r="M1244" s="1"/>
      <c r="N1244" s="1"/>
    </row>
    <row r="1245" spans="12:14" x14ac:dyDescent="0.25">
      <c r="L1245" s="1"/>
      <c r="M1245" s="1"/>
      <c r="N1245" s="1"/>
    </row>
    <row r="1246" spans="12:14" x14ac:dyDescent="0.25">
      <c r="L1246" s="1"/>
      <c r="M1246" s="1"/>
      <c r="N1246" s="1"/>
    </row>
    <row r="1247" spans="12:14" x14ac:dyDescent="0.25">
      <c r="L1247" s="1"/>
      <c r="M1247" s="1"/>
      <c r="N1247" s="1"/>
    </row>
    <row r="1248" spans="12:14" x14ac:dyDescent="0.25">
      <c r="L1248" s="1"/>
      <c r="M1248" s="1"/>
      <c r="N1248" s="1"/>
    </row>
    <row r="1249" spans="12:14" x14ac:dyDescent="0.25">
      <c r="L1249" s="1"/>
      <c r="M1249" s="1"/>
      <c r="N1249" s="1"/>
    </row>
    <row r="1250" spans="12:14" x14ac:dyDescent="0.25">
      <c r="L1250" s="1"/>
      <c r="M1250" s="1"/>
      <c r="N1250" s="1"/>
    </row>
    <row r="1251" spans="12:14" x14ac:dyDescent="0.25">
      <c r="L1251" s="1"/>
      <c r="M1251" s="1"/>
      <c r="N1251" s="1"/>
    </row>
    <row r="1252" spans="12:14" x14ac:dyDescent="0.25">
      <c r="L1252" s="1"/>
      <c r="M1252" s="1"/>
      <c r="N1252" s="1"/>
    </row>
    <row r="1253" spans="12:14" x14ac:dyDescent="0.25">
      <c r="L1253" s="1"/>
      <c r="M1253" s="1"/>
      <c r="N1253" s="1"/>
    </row>
    <row r="1254" spans="12:14" x14ac:dyDescent="0.25">
      <c r="L1254" s="1"/>
      <c r="M1254" s="1"/>
      <c r="N1254" s="1"/>
    </row>
    <row r="1255" spans="12:14" x14ac:dyDescent="0.25">
      <c r="L1255" s="1"/>
      <c r="M1255" s="1"/>
      <c r="N1255" s="1"/>
    </row>
    <row r="1256" spans="12:14" x14ac:dyDescent="0.25">
      <c r="L1256" s="1"/>
      <c r="M1256" s="1"/>
      <c r="N1256" s="1"/>
    </row>
    <row r="1257" spans="12:14" x14ac:dyDescent="0.25">
      <c r="L1257" s="1"/>
      <c r="M1257" s="1"/>
      <c r="N1257" s="1"/>
    </row>
    <row r="1258" spans="12:14" x14ac:dyDescent="0.25">
      <c r="L1258" s="1"/>
      <c r="M1258" s="1"/>
      <c r="N1258" s="1"/>
    </row>
    <row r="1259" spans="12:14" x14ac:dyDescent="0.25">
      <c r="L1259" s="1"/>
      <c r="M1259" s="1"/>
      <c r="N1259" s="1"/>
    </row>
    <row r="1260" spans="12:14" x14ac:dyDescent="0.25">
      <c r="L1260" s="1"/>
      <c r="M1260" s="1"/>
      <c r="N1260" s="1"/>
    </row>
    <row r="1261" spans="12:14" x14ac:dyDescent="0.25">
      <c r="L1261" s="1"/>
      <c r="M1261" s="1"/>
      <c r="N1261" s="1"/>
    </row>
    <row r="1262" spans="12:14" x14ac:dyDescent="0.25">
      <c r="L1262" s="1"/>
      <c r="M1262" s="1"/>
      <c r="N1262" s="1"/>
    </row>
    <row r="1263" spans="12:14" x14ac:dyDescent="0.25">
      <c r="L1263" s="1"/>
      <c r="M1263" s="1"/>
      <c r="N1263" s="1"/>
    </row>
    <row r="1264" spans="12:14" x14ac:dyDescent="0.25">
      <c r="L1264" s="1"/>
      <c r="M1264" s="1"/>
      <c r="N1264" s="1"/>
    </row>
    <row r="1265" spans="12:14" x14ac:dyDescent="0.25">
      <c r="L1265" s="1"/>
      <c r="M1265" s="1"/>
      <c r="N1265" s="1"/>
    </row>
    <row r="1266" spans="12:14" x14ac:dyDescent="0.25">
      <c r="L1266" s="1"/>
      <c r="M1266" s="1"/>
      <c r="N1266" s="1"/>
    </row>
    <row r="1267" spans="12:14" x14ac:dyDescent="0.25">
      <c r="L1267" s="1"/>
      <c r="M1267" s="1"/>
      <c r="N1267" s="1"/>
    </row>
    <row r="1268" spans="12:14" x14ac:dyDescent="0.25">
      <c r="L1268" s="1"/>
      <c r="M1268" s="1"/>
      <c r="N1268" s="1"/>
    </row>
    <row r="1269" spans="12:14" x14ac:dyDescent="0.25">
      <c r="L1269" s="1"/>
      <c r="M1269" s="1"/>
      <c r="N1269" s="1"/>
    </row>
    <row r="1270" spans="12:14" x14ac:dyDescent="0.25">
      <c r="L1270" s="1"/>
      <c r="M1270" s="1"/>
      <c r="N1270" s="1"/>
    </row>
    <row r="1271" spans="12:14" x14ac:dyDescent="0.25">
      <c r="L1271" s="1"/>
      <c r="M1271" s="1"/>
      <c r="N1271" s="1"/>
    </row>
    <row r="1272" spans="12:14" x14ac:dyDescent="0.25">
      <c r="L1272" s="1"/>
      <c r="M1272" s="1"/>
      <c r="N1272" s="1"/>
    </row>
    <row r="1273" spans="12:14" x14ac:dyDescent="0.25">
      <c r="L1273" s="1"/>
      <c r="M1273" s="1"/>
      <c r="N1273" s="1"/>
    </row>
    <row r="1274" spans="12:14" x14ac:dyDescent="0.25">
      <c r="L1274" s="1"/>
      <c r="M1274" s="1"/>
      <c r="N1274" s="1"/>
    </row>
    <row r="1275" spans="12:14" x14ac:dyDescent="0.25">
      <c r="L1275" s="1"/>
      <c r="M1275" s="1"/>
      <c r="N1275" s="1"/>
    </row>
    <row r="1276" spans="12:14" x14ac:dyDescent="0.25">
      <c r="L1276" s="1"/>
      <c r="M1276" s="1"/>
      <c r="N1276" s="1"/>
    </row>
    <row r="1277" spans="12:14" x14ac:dyDescent="0.25">
      <c r="L1277" s="1"/>
      <c r="M1277" s="1"/>
      <c r="N1277" s="1"/>
    </row>
    <row r="1278" spans="12:14" x14ac:dyDescent="0.25">
      <c r="L1278" s="1"/>
      <c r="M1278" s="1"/>
      <c r="N1278" s="1"/>
    </row>
    <row r="1279" spans="12:14" x14ac:dyDescent="0.25">
      <c r="L1279" s="1"/>
      <c r="M1279" s="1"/>
      <c r="N1279" s="1"/>
    </row>
    <row r="1280" spans="12:14" x14ac:dyDescent="0.25">
      <c r="L1280" s="1"/>
      <c r="M1280" s="1"/>
      <c r="N1280" s="1"/>
    </row>
    <row r="1281" spans="12:14" x14ac:dyDescent="0.25">
      <c r="L1281" s="1"/>
      <c r="M1281" s="1"/>
      <c r="N1281" s="1"/>
    </row>
    <row r="1282" spans="12:14" x14ac:dyDescent="0.25">
      <c r="L1282" s="1"/>
      <c r="M1282" s="1"/>
      <c r="N1282" s="1"/>
    </row>
    <row r="1283" spans="12:14" x14ac:dyDescent="0.25">
      <c r="L1283" s="1"/>
      <c r="M1283" s="1"/>
      <c r="N1283" s="1"/>
    </row>
    <row r="1284" spans="12:14" x14ac:dyDescent="0.25">
      <c r="L1284" s="1"/>
      <c r="M1284" s="1"/>
      <c r="N1284" s="1"/>
    </row>
    <row r="1285" spans="12:14" x14ac:dyDescent="0.25">
      <c r="L1285" s="1"/>
      <c r="M1285" s="1"/>
      <c r="N1285" s="1"/>
    </row>
    <row r="1286" spans="12:14" x14ac:dyDescent="0.25">
      <c r="L1286" s="1"/>
      <c r="M1286" s="1"/>
      <c r="N1286" s="1"/>
    </row>
    <row r="1287" spans="12:14" x14ac:dyDescent="0.25">
      <c r="L1287" s="1"/>
      <c r="M1287" s="1"/>
      <c r="N1287" s="1"/>
    </row>
    <row r="1288" spans="12:14" x14ac:dyDescent="0.25">
      <c r="L1288" s="1"/>
      <c r="M1288" s="1"/>
      <c r="N1288" s="1"/>
    </row>
    <row r="1289" spans="12:14" x14ac:dyDescent="0.25">
      <c r="L1289" s="1"/>
      <c r="M1289" s="1"/>
      <c r="N1289" s="1"/>
    </row>
    <row r="1290" spans="12:14" x14ac:dyDescent="0.25">
      <c r="L1290" s="1"/>
      <c r="M1290" s="1"/>
      <c r="N1290" s="1"/>
    </row>
    <row r="1291" spans="12:14" x14ac:dyDescent="0.25">
      <c r="L1291" s="1"/>
      <c r="M1291" s="1"/>
      <c r="N1291" s="1"/>
    </row>
    <row r="1292" spans="12:14" x14ac:dyDescent="0.25">
      <c r="L1292" s="1"/>
      <c r="M1292" s="1"/>
      <c r="N1292" s="1"/>
    </row>
    <row r="1293" spans="12:14" x14ac:dyDescent="0.25">
      <c r="L1293" s="1"/>
      <c r="M1293" s="1"/>
      <c r="N1293" s="1"/>
    </row>
    <row r="1294" spans="12:14" x14ac:dyDescent="0.25">
      <c r="L1294" s="1"/>
      <c r="M1294" s="1"/>
      <c r="N1294" s="1"/>
    </row>
    <row r="1295" spans="12:14" x14ac:dyDescent="0.25">
      <c r="L1295" s="1"/>
      <c r="M1295" s="1"/>
      <c r="N1295" s="1"/>
    </row>
    <row r="1296" spans="12:14" x14ac:dyDescent="0.25">
      <c r="L1296" s="1"/>
      <c r="M1296" s="1"/>
      <c r="N1296" s="1"/>
    </row>
    <row r="1297" spans="12:14" x14ac:dyDescent="0.25">
      <c r="L1297" s="1"/>
      <c r="M1297" s="1"/>
      <c r="N1297" s="1"/>
    </row>
    <row r="1298" spans="12:14" x14ac:dyDescent="0.25">
      <c r="L1298" s="1"/>
      <c r="M1298" s="1"/>
      <c r="N1298" s="1"/>
    </row>
    <row r="1299" spans="12:14" x14ac:dyDescent="0.25">
      <c r="L1299" s="1"/>
      <c r="M1299" s="1"/>
      <c r="N1299" s="1"/>
    </row>
    <row r="1300" spans="12:14" x14ac:dyDescent="0.25">
      <c r="L1300" s="1"/>
      <c r="M1300" s="1"/>
      <c r="N1300" s="1"/>
    </row>
    <row r="1301" spans="12:14" x14ac:dyDescent="0.25">
      <c r="L1301" s="1"/>
      <c r="M1301" s="1"/>
      <c r="N1301" s="1"/>
    </row>
    <row r="1302" spans="12:14" x14ac:dyDescent="0.25">
      <c r="L1302" s="1"/>
      <c r="M1302" s="1"/>
      <c r="N1302" s="1"/>
    </row>
    <row r="1303" spans="12:14" x14ac:dyDescent="0.25">
      <c r="L1303" s="1"/>
      <c r="M1303" s="1"/>
      <c r="N1303" s="1"/>
    </row>
    <row r="1304" spans="12:14" x14ac:dyDescent="0.25">
      <c r="L1304" s="1"/>
      <c r="M1304" s="1"/>
      <c r="N1304" s="1"/>
    </row>
    <row r="1305" spans="12:14" x14ac:dyDescent="0.25">
      <c r="L1305" s="1"/>
      <c r="M1305" s="1"/>
      <c r="N1305" s="1"/>
    </row>
    <row r="1306" spans="12:14" x14ac:dyDescent="0.25">
      <c r="L1306" s="1"/>
      <c r="M1306" s="1"/>
      <c r="N1306" s="1"/>
    </row>
    <row r="1307" spans="12:14" x14ac:dyDescent="0.25">
      <c r="L1307" s="1"/>
      <c r="M1307" s="1"/>
      <c r="N1307" s="1"/>
    </row>
    <row r="1308" spans="12:14" x14ac:dyDescent="0.25">
      <c r="L1308" s="1"/>
      <c r="M1308" s="1"/>
      <c r="N1308" s="1"/>
    </row>
    <row r="1309" spans="12:14" x14ac:dyDescent="0.25">
      <c r="L1309" s="1"/>
      <c r="M1309" s="1"/>
      <c r="N1309" s="1"/>
    </row>
    <row r="1310" spans="12:14" x14ac:dyDescent="0.25">
      <c r="L1310" s="1"/>
      <c r="M1310" s="1"/>
      <c r="N1310" s="1"/>
    </row>
    <row r="1311" spans="12:14" x14ac:dyDescent="0.25">
      <c r="L1311" s="1"/>
      <c r="M1311" s="1"/>
      <c r="N1311" s="1"/>
    </row>
    <row r="1312" spans="12:14" x14ac:dyDescent="0.25">
      <c r="L1312" s="1"/>
      <c r="M1312" s="1"/>
      <c r="N1312" s="1"/>
    </row>
    <row r="1313" spans="12:14" x14ac:dyDescent="0.25">
      <c r="L1313" s="1"/>
      <c r="M1313" s="1"/>
      <c r="N1313" s="1"/>
    </row>
    <row r="1314" spans="12:14" x14ac:dyDescent="0.25">
      <c r="L1314" s="1"/>
      <c r="M1314" s="1"/>
      <c r="N1314" s="1"/>
    </row>
    <row r="1315" spans="12:14" x14ac:dyDescent="0.25">
      <c r="L1315" s="1"/>
      <c r="M1315" s="1"/>
      <c r="N1315" s="1"/>
    </row>
    <row r="1316" spans="12:14" x14ac:dyDescent="0.25">
      <c r="L1316" s="1"/>
      <c r="M1316" s="1"/>
      <c r="N1316" s="1"/>
    </row>
    <row r="1317" spans="12:14" x14ac:dyDescent="0.25">
      <c r="L1317" s="1"/>
      <c r="M1317" s="1"/>
      <c r="N1317" s="1"/>
    </row>
    <row r="1318" spans="12:14" x14ac:dyDescent="0.25">
      <c r="L1318" s="1"/>
      <c r="M1318" s="1"/>
      <c r="N1318" s="1"/>
    </row>
    <row r="1319" spans="12:14" x14ac:dyDescent="0.25">
      <c r="L1319" s="1"/>
      <c r="M1319" s="1"/>
      <c r="N1319" s="1"/>
    </row>
    <row r="1320" spans="12:14" x14ac:dyDescent="0.25">
      <c r="L1320" s="1"/>
      <c r="M1320" s="1"/>
      <c r="N1320" s="1"/>
    </row>
    <row r="1321" spans="12:14" x14ac:dyDescent="0.25">
      <c r="L1321" s="1"/>
      <c r="M1321" s="1"/>
      <c r="N1321" s="1"/>
    </row>
    <row r="1322" spans="12:14" x14ac:dyDescent="0.25">
      <c r="L1322" s="1"/>
      <c r="M1322" s="1"/>
      <c r="N1322" s="1"/>
    </row>
    <row r="1323" spans="12:14" x14ac:dyDescent="0.25">
      <c r="L1323" s="1"/>
      <c r="M1323" s="1"/>
      <c r="N1323" s="1"/>
    </row>
    <row r="1324" spans="12:14" x14ac:dyDescent="0.25">
      <c r="L1324" s="1"/>
      <c r="M1324" s="1"/>
      <c r="N1324" s="1"/>
    </row>
    <row r="1325" spans="12:14" x14ac:dyDescent="0.25">
      <c r="L1325" s="1"/>
      <c r="M1325" s="1"/>
      <c r="N1325" s="1"/>
    </row>
    <row r="1326" spans="12:14" x14ac:dyDescent="0.25">
      <c r="L1326" s="1"/>
      <c r="M1326" s="1"/>
      <c r="N1326" s="1"/>
    </row>
    <row r="1327" spans="12:14" x14ac:dyDescent="0.25">
      <c r="L1327" s="1"/>
      <c r="M1327" s="1"/>
      <c r="N1327" s="1"/>
    </row>
    <row r="1328" spans="12:14" x14ac:dyDescent="0.25">
      <c r="L1328" s="1"/>
      <c r="M1328" s="1"/>
      <c r="N1328" s="1"/>
    </row>
    <row r="1329" spans="12:14" x14ac:dyDescent="0.25">
      <c r="L1329" s="1"/>
      <c r="M1329" s="1"/>
      <c r="N1329" s="1"/>
    </row>
    <row r="1330" spans="12:14" x14ac:dyDescent="0.25">
      <c r="L1330" s="1"/>
      <c r="M1330" s="1"/>
      <c r="N1330" s="1"/>
    </row>
    <row r="1331" spans="12:14" x14ac:dyDescent="0.25">
      <c r="L1331" s="1"/>
      <c r="M1331" s="1"/>
      <c r="N1331" s="1"/>
    </row>
    <row r="1332" spans="12:14" x14ac:dyDescent="0.25">
      <c r="L1332" s="1"/>
      <c r="M1332" s="1"/>
      <c r="N1332" s="1"/>
    </row>
    <row r="1333" spans="12:14" x14ac:dyDescent="0.25">
      <c r="L1333" s="1"/>
      <c r="M1333" s="1"/>
      <c r="N1333" s="1"/>
    </row>
    <row r="1334" spans="12:14" x14ac:dyDescent="0.25">
      <c r="L1334" s="1"/>
      <c r="M1334" s="1"/>
      <c r="N1334" s="1"/>
    </row>
    <row r="1335" spans="12:14" x14ac:dyDescent="0.25">
      <c r="L1335" s="1"/>
      <c r="M1335" s="1"/>
      <c r="N1335" s="1"/>
    </row>
    <row r="1336" spans="12:14" x14ac:dyDescent="0.25">
      <c r="L1336" s="1"/>
      <c r="M1336" s="1"/>
      <c r="N1336" s="1"/>
    </row>
    <row r="1337" spans="12:14" x14ac:dyDescent="0.25">
      <c r="L1337" s="1"/>
      <c r="M1337" s="1"/>
      <c r="N1337" s="1"/>
    </row>
    <row r="1338" spans="12:14" x14ac:dyDescent="0.25">
      <c r="L1338" s="1"/>
      <c r="M1338" s="1"/>
      <c r="N1338" s="1"/>
    </row>
    <row r="1339" spans="12:14" x14ac:dyDescent="0.25">
      <c r="L1339" s="1"/>
      <c r="M1339" s="1"/>
      <c r="N1339" s="1"/>
    </row>
    <row r="1340" spans="12:14" x14ac:dyDescent="0.25">
      <c r="L1340" s="1"/>
      <c r="M1340" s="1"/>
      <c r="N1340" s="1"/>
    </row>
    <row r="1341" spans="12:14" x14ac:dyDescent="0.25">
      <c r="L1341" s="1"/>
      <c r="M1341" s="1"/>
      <c r="N1341" s="1"/>
    </row>
    <row r="1342" spans="12:14" x14ac:dyDescent="0.25">
      <c r="L1342" s="1"/>
      <c r="M1342" s="1"/>
      <c r="N1342" s="1"/>
    </row>
    <row r="1343" spans="12:14" x14ac:dyDescent="0.25">
      <c r="L1343" s="1"/>
      <c r="M1343" s="1"/>
      <c r="N1343" s="1"/>
    </row>
    <row r="1344" spans="12:14" x14ac:dyDescent="0.25">
      <c r="L1344" s="1"/>
      <c r="M1344" s="1"/>
      <c r="N1344" s="1"/>
    </row>
    <row r="1345" spans="12:14" x14ac:dyDescent="0.25">
      <c r="L1345" s="1"/>
      <c r="M1345" s="1"/>
      <c r="N1345" s="1"/>
    </row>
    <row r="1346" spans="12:14" x14ac:dyDescent="0.25">
      <c r="L1346" s="1"/>
      <c r="M1346" s="1"/>
      <c r="N1346" s="1"/>
    </row>
    <row r="1347" spans="12:14" x14ac:dyDescent="0.25">
      <c r="L1347" s="1"/>
      <c r="M1347" s="1"/>
      <c r="N1347" s="1"/>
    </row>
    <row r="1348" spans="12:14" x14ac:dyDescent="0.25">
      <c r="L1348" s="1"/>
      <c r="M1348" s="1"/>
      <c r="N1348" s="1"/>
    </row>
    <row r="1349" spans="12:14" x14ac:dyDescent="0.25">
      <c r="L1349" s="1"/>
      <c r="M1349" s="1"/>
      <c r="N1349" s="1"/>
    </row>
    <row r="1350" spans="12:14" x14ac:dyDescent="0.25">
      <c r="L1350" s="1"/>
      <c r="M1350" s="1"/>
      <c r="N1350" s="1"/>
    </row>
    <row r="1351" spans="12:14" x14ac:dyDescent="0.25">
      <c r="L1351" s="1"/>
      <c r="M1351" s="1"/>
      <c r="N1351" s="1"/>
    </row>
    <row r="1352" spans="12:14" x14ac:dyDescent="0.25">
      <c r="L1352" s="1"/>
      <c r="M1352" s="1"/>
      <c r="N1352" s="1"/>
    </row>
    <row r="1353" spans="12:14" x14ac:dyDescent="0.25">
      <c r="L1353" s="1"/>
      <c r="M1353" s="1"/>
      <c r="N1353" s="1"/>
    </row>
    <row r="1354" spans="12:14" x14ac:dyDescent="0.25">
      <c r="L1354" s="1"/>
      <c r="M1354" s="1"/>
      <c r="N1354" s="1"/>
    </row>
    <row r="1355" spans="12:14" x14ac:dyDescent="0.25">
      <c r="L1355" s="1"/>
      <c r="M1355" s="1"/>
      <c r="N1355" s="1"/>
    </row>
    <row r="1356" spans="12:14" x14ac:dyDescent="0.25">
      <c r="L1356" s="1"/>
      <c r="M1356" s="1"/>
      <c r="N1356" s="1"/>
    </row>
    <row r="1357" spans="12:14" x14ac:dyDescent="0.25">
      <c r="L1357" s="1"/>
      <c r="M1357" s="1"/>
      <c r="N1357" s="1"/>
    </row>
    <row r="1358" spans="12:14" x14ac:dyDescent="0.25">
      <c r="L1358" s="1"/>
      <c r="M1358" s="1"/>
      <c r="N1358" s="1"/>
    </row>
    <row r="1359" spans="12:14" x14ac:dyDescent="0.25">
      <c r="L1359" s="1"/>
      <c r="M1359" s="1"/>
      <c r="N1359" s="1"/>
    </row>
    <row r="1360" spans="12:14" x14ac:dyDescent="0.25">
      <c r="L1360" s="1"/>
      <c r="M1360" s="1"/>
      <c r="N1360" s="1"/>
    </row>
    <row r="1361" spans="12:14" x14ac:dyDescent="0.25">
      <c r="L1361" s="1"/>
      <c r="M1361" s="1"/>
      <c r="N1361" s="1"/>
    </row>
    <row r="1362" spans="12:14" x14ac:dyDescent="0.25">
      <c r="L1362" s="1"/>
      <c r="M1362" s="1"/>
      <c r="N1362" s="1"/>
    </row>
    <row r="1363" spans="12:14" x14ac:dyDescent="0.25">
      <c r="L1363" s="1"/>
      <c r="M1363" s="1"/>
      <c r="N1363" s="1"/>
    </row>
    <row r="1364" spans="12:14" x14ac:dyDescent="0.25">
      <c r="L1364" s="1"/>
      <c r="M1364" s="1"/>
      <c r="N1364" s="1"/>
    </row>
    <row r="1365" spans="12:14" x14ac:dyDescent="0.25">
      <c r="L1365" s="1"/>
      <c r="M1365" s="1"/>
      <c r="N1365" s="1"/>
    </row>
    <row r="1366" spans="12:14" x14ac:dyDescent="0.25">
      <c r="L1366" s="1"/>
      <c r="M1366" s="1"/>
      <c r="N1366" s="1"/>
    </row>
    <row r="1367" spans="12:14" x14ac:dyDescent="0.25">
      <c r="L1367" s="1"/>
      <c r="M1367" s="1"/>
      <c r="N1367" s="1"/>
    </row>
    <row r="1368" spans="12:14" x14ac:dyDescent="0.25">
      <c r="L1368" s="1"/>
      <c r="M1368" s="1"/>
      <c r="N1368" s="1"/>
    </row>
    <row r="1369" spans="12:14" x14ac:dyDescent="0.25">
      <c r="L1369" s="1"/>
      <c r="M1369" s="1"/>
      <c r="N1369" s="1"/>
    </row>
    <row r="1370" spans="12:14" x14ac:dyDescent="0.25">
      <c r="L1370" s="1"/>
      <c r="M1370" s="1"/>
      <c r="N1370" s="1"/>
    </row>
    <row r="1371" spans="12:14" x14ac:dyDescent="0.25">
      <c r="L1371" s="1"/>
      <c r="M1371" s="1"/>
      <c r="N1371" s="1"/>
    </row>
    <row r="1372" spans="12:14" x14ac:dyDescent="0.25">
      <c r="L1372" s="1"/>
      <c r="M1372" s="1"/>
      <c r="N1372" s="1"/>
    </row>
    <row r="1373" spans="12:14" x14ac:dyDescent="0.25">
      <c r="L1373" s="1"/>
      <c r="M1373" s="1"/>
      <c r="N1373" s="1"/>
    </row>
    <row r="1374" spans="12:14" x14ac:dyDescent="0.25">
      <c r="L1374" s="1"/>
      <c r="M1374" s="1"/>
      <c r="N1374" s="1"/>
    </row>
    <row r="1375" spans="12:14" x14ac:dyDescent="0.25">
      <c r="L1375" s="1"/>
      <c r="M1375" s="1"/>
      <c r="N1375" s="1"/>
    </row>
    <row r="1376" spans="12:14" x14ac:dyDescent="0.25">
      <c r="L1376" s="1"/>
      <c r="M1376" s="1"/>
      <c r="N1376" s="1"/>
    </row>
    <row r="1377" spans="12:14" x14ac:dyDescent="0.25">
      <c r="L1377" s="1"/>
      <c r="M1377" s="1"/>
      <c r="N1377" s="1"/>
    </row>
    <row r="1378" spans="12:14" x14ac:dyDescent="0.25">
      <c r="L1378" s="1"/>
      <c r="M1378" s="1"/>
      <c r="N1378" s="1"/>
    </row>
    <row r="1379" spans="12:14" x14ac:dyDescent="0.25">
      <c r="L1379" s="1"/>
      <c r="M1379" s="1"/>
      <c r="N1379" s="1"/>
    </row>
    <row r="1380" spans="12:14" x14ac:dyDescent="0.25">
      <c r="L1380" s="1"/>
      <c r="M1380" s="1"/>
      <c r="N1380" s="1"/>
    </row>
    <row r="1381" spans="12:14" x14ac:dyDescent="0.25">
      <c r="L1381" s="1"/>
      <c r="M1381" s="1"/>
      <c r="N1381" s="1"/>
    </row>
    <row r="1382" spans="12:14" x14ac:dyDescent="0.25">
      <c r="L1382" s="1"/>
      <c r="M1382" s="1"/>
      <c r="N1382" s="1"/>
    </row>
    <row r="1383" spans="12:14" x14ac:dyDescent="0.25">
      <c r="L1383" s="1"/>
      <c r="M1383" s="1"/>
      <c r="N1383" s="1"/>
    </row>
    <row r="1384" spans="12:14" x14ac:dyDescent="0.25">
      <c r="L1384" s="1"/>
      <c r="M1384" s="1"/>
      <c r="N1384" s="1"/>
    </row>
    <row r="1385" spans="12:14" x14ac:dyDescent="0.25">
      <c r="L1385" s="1"/>
      <c r="M1385" s="1"/>
      <c r="N1385" s="1"/>
    </row>
    <row r="1386" spans="12:14" x14ac:dyDescent="0.25">
      <c r="L1386" s="1"/>
      <c r="M1386" s="1"/>
      <c r="N1386" s="1"/>
    </row>
    <row r="1387" spans="12:14" x14ac:dyDescent="0.25">
      <c r="L1387" s="1"/>
      <c r="M1387" s="1"/>
      <c r="N1387" s="1"/>
    </row>
    <row r="1388" spans="12:14" x14ac:dyDescent="0.25">
      <c r="L1388" s="1"/>
      <c r="M1388" s="1"/>
      <c r="N1388" s="1"/>
    </row>
    <row r="1389" spans="12:14" x14ac:dyDescent="0.25">
      <c r="L1389" s="1"/>
      <c r="M1389" s="1"/>
      <c r="N1389" s="1"/>
    </row>
    <row r="1390" spans="12:14" x14ac:dyDescent="0.25">
      <c r="L1390" s="1"/>
      <c r="M1390" s="1"/>
      <c r="N1390" s="1"/>
    </row>
    <row r="1391" spans="12:14" x14ac:dyDescent="0.25">
      <c r="L1391" s="1"/>
      <c r="M1391" s="1"/>
      <c r="N1391" s="1"/>
    </row>
    <row r="1392" spans="12:14" x14ac:dyDescent="0.25">
      <c r="L1392" s="1"/>
      <c r="M1392" s="1"/>
      <c r="N1392" s="1"/>
    </row>
    <row r="1393" spans="12:14" x14ac:dyDescent="0.25">
      <c r="L1393" s="1"/>
      <c r="M1393" s="1"/>
      <c r="N1393" s="1"/>
    </row>
    <row r="1394" spans="12:14" x14ac:dyDescent="0.25">
      <c r="L1394" s="1"/>
      <c r="M1394" s="1"/>
      <c r="N1394" s="1"/>
    </row>
    <row r="1395" spans="12:14" x14ac:dyDescent="0.25">
      <c r="L1395" s="1"/>
      <c r="M1395" s="1"/>
      <c r="N1395" s="1"/>
    </row>
    <row r="1396" spans="12:14" x14ac:dyDescent="0.25">
      <c r="L1396" s="1"/>
      <c r="M1396" s="1"/>
      <c r="N1396" s="1"/>
    </row>
    <row r="1397" spans="12:14" x14ac:dyDescent="0.25">
      <c r="L1397" s="1"/>
      <c r="M1397" s="1"/>
      <c r="N1397" s="1"/>
    </row>
    <row r="1398" spans="12:14" x14ac:dyDescent="0.25">
      <c r="L1398" s="1"/>
      <c r="M1398" s="1"/>
      <c r="N1398" s="1"/>
    </row>
    <row r="1399" spans="12:14" x14ac:dyDescent="0.25">
      <c r="L1399" s="1"/>
      <c r="M1399" s="1"/>
      <c r="N1399" s="1"/>
    </row>
    <row r="1400" spans="12:14" x14ac:dyDescent="0.25">
      <c r="L1400" s="1"/>
      <c r="M1400" s="1"/>
      <c r="N1400" s="1"/>
    </row>
    <row r="1401" spans="12:14" x14ac:dyDescent="0.25">
      <c r="L1401" s="1"/>
      <c r="M1401" s="1"/>
      <c r="N1401" s="1"/>
    </row>
    <row r="1402" spans="12:14" x14ac:dyDescent="0.25">
      <c r="L1402" s="1"/>
      <c r="M1402" s="1"/>
      <c r="N1402" s="1"/>
    </row>
    <row r="1403" spans="12:14" x14ac:dyDescent="0.25">
      <c r="L1403" s="1"/>
      <c r="M1403" s="1"/>
      <c r="N1403" s="1"/>
    </row>
    <row r="1404" spans="12:14" x14ac:dyDescent="0.25">
      <c r="L1404" s="1"/>
      <c r="M1404" s="1"/>
      <c r="N1404" s="1"/>
    </row>
    <row r="1405" spans="12:14" x14ac:dyDescent="0.25">
      <c r="L1405" s="1"/>
      <c r="M1405" s="1"/>
      <c r="N1405" s="1"/>
    </row>
    <row r="1406" spans="12:14" x14ac:dyDescent="0.25">
      <c r="L1406" s="1"/>
      <c r="M1406" s="1"/>
      <c r="N1406" s="1"/>
    </row>
    <row r="1407" spans="12:14" x14ac:dyDescent="0.25">
      <c r="L1407" s="1"/>
      <c r="M1407" s="1"/>
      <c r="N1407" s="1"/>
    </row>
    <row r="1408" spans="12:14" x14ac:dyDescent="0.25">
      <c r="L1408" s="1"/>
      <c r="M1408" s="1"/>
      <c r="N1408" s="1"/>
    </row>
    <row r="1409" spans="12:14" x14ac:dyDescent="0.25">
      <c r="L1409" s="1"/>
      <c r="M1409" s="1"/>
      <c r="N1409" s="1"/>
    </row>
    <row r="1410" spans="12:14" x14ac:dyDescent="0.25">
      <c r="L1410" s="1"/>
      <c r="M1410" s="1"/>
      <c r="N1410" s="1"/>
    </row>
    <row r="1411" spans="12:14" x14ac:dyDescent="0.25">
      <c r="L1411" s="1"/>
      <c r="M1411" s="1"/>
      <c r="N1411" s="1"/>
    </row>
    <row r="1412" spans="12:14" x14ac:dyDescent="0.25">
      <c r="L1412" s="1"/>
      <c r="M1412" s="1"/>
      <c r="N1412" s="1"/>
    </row>
    <row r="1413" spans="12:14" x14ac:dyDescent="0.25">
      <c r="L1413" s="1"/>
      <c r="M1413" s="1"/>
      <c r="N1413" s="1"/>
    </row>
    <row r="1414" spans="12:14" x14ac:dyDescent="0.25">
      <c r="L1414" s="1"/>
      <c r="M1414" s="1"/>
      <c r="N1414" s="1"/>
    </row>
    <row r="1415" spans="12:14" x14ac:dyDescent="0.25">
      <c r="L1415" s="1"/>
      <c r="M1415" s="1"/>
      <c r="N1415" s="1"/>
    </row>
    <row r="1416" spans="12:14" x14ac:dyDescent="0.25">
      <c r="L1416" s="1"/>
      <c r="M1416" s="1"/>
      <c r="N1416" s="1"/>
    </row>
    <row r="1417" spans="12:14" x14ac:dyDescent="0.25">
      <c r="L1417" s="1"/>
      <c r="M1417" s="1"/>
      <c r="N1417" s="1"/>
    </row>
    <row r="1418" spans="12:14" x14ac:dyDescent="0.25">
      <c r="L1418" s="1"/>
      <c r="M1418" s="1"/>
      <c r="N1418" s="1"/>
    </row>
    <row r="1419" spans="12:14" x14ac:dyDescent="0.25">
      <c r="L1419" s="1"/>
      <c r="M1419" s="1"/>
      <c r="N1419" s="1"/>
    </row>
    <row r="1420" spans="12:14" x14ac:dyDescent="0.25">
      <c r="L1420" s="1"/>
      <c r="M1420" s="1"/>
      <c r="N1420" s="1"/>
    </row>
    <row r="1421" spans="12:14" x14ac:dyDescent="0.25">
      <c r="L1421" s="1"/>
      <c r="M1421" s="1"/>
      <c r="N1421" s="1"/>
    </row>
    <row r="1422" spans="12:14" x14ac:dyDescent="0.25">
      <c r="L1422" s="1"/>
      <c r="M1422" s="1"/>
      <c r="N1422" s="1"/>
    </row>
    <row r="1423" spans="12:14" x14ac:dyDescent="0.25">
      <c r="L1423" s="1"/>
      <c r="M1423" s="1"/>
      <c r="N1423" s="1"/>
    </row>
    <row r="1424" spans="12:14" x14ac:dyDescent="0.25">
      <c r="L1424" s="1"/>
      <c r="M1424" s="1"/>
      <c r="N1424" s="1"/>
    </row>
    <row r="1425" spans="12:14" x14ac:dyDescent="0.25">
      <c r="L1425" s="1"/>
      <c r="M1425" s="1"/>
      <c r="N1425" s="1"/>
    </row>
    <row r="1426" spans="12:14" x14ac:dyDescent="0.25">
      <c r="L1426" s="1"/>
      <c r="M1426" s="1"/>
      <c r="N1426" s="1"/>
    </row>
    <row r="1427" spans="12:14" x14ac:dyDescent="0.25">
      <c r="L1427" s="1"/>
      <c r="M1427" s="1"/>
      <c r="N1427" s="1"/>
    </row>
    <row r="1428" spans="12:14" x14ac:dyDescent="0.25">
      <c r="L1428" s="1"/>
      <c r="M1428" s="1"/>
      <c r="N1428" s="1"/>
    </row>
    <row r="1429" spans="12:14" x14ac:dyDescent="0.25">
      <c r="L1429" s="1"/>
      <c r="M1429" s="1"/>
      <c r="N1429" s="1"/>
    </row>
    <row r="1430" spans="12:14" x14ac:dyDescent="0.25">
      <c r="L1430" s="1"/>
      <c r="M1430" s="1"/>
      <c r="N1430" s="1"/>
    </row>
    <row r="1431" spans="12:14" x14ac:dyDescent="0.25">
      <c r="L1431" s="1"/>
      <c r="M1431" s="1"/>
      <c r="N1431" s="1"/>
    </row>
    <row r="1432" spans="12:14" x14ac:dyDescent="0.25">
      <c r="L1432" s="1"/>
      <c r="M1432" s="1"/>
      <c r="N1432" s="1"/>
    </row>
    <row r="1433" spans="12:14" x14ac:dyDescent="0.25">
      <c r="L1433" s="1"/>
      <c r="M1433" s="1"/>
      <c r="N1433" s="1"/>
    </row>
    <row r="1434" spans="12:14" x14ac:dyDescent="0.25">
      <c r="L1434" s="1"/>
      <c r="M1434" s="1"/>
      <c r="N1434" s="1"/>
    </row>
    <row r="1435" spans="12:14" x14ac:dyDescent="0.25">
      <c r="L1435" s="1"/>
      <c r="M1435" s="1"/>
      <c r="N1435" s="1"/>
    </row>
    <row r="1436" spans="12:14" x14ac:dyDescent="0.25">
      <c r="L1436" s="1"/>
      <c r="M1436" s="1"/>
      <c r="N1436" s="1"/>
    </row>
    <row r="1437" spans="12:14" x14ac:dyDescent="0.25">
      <c r="L1437" s="1"/>
      <c r="M1437" s="1"/>
      <c r="N1437" s="1"/>
    </row>
    <row r="1438" spans="12:14" x14ac:dyDescent="0.25">
      <c r="L1438" s="1"/>
      <c r="M1438" s="1"/>
      <c r="N1438" s="1"/>
    </row>
    <row r="1439" spans="12:14" x14ac:dyDescent="0.25">
      <c r="L1439" s="1"/>
      <c r="M1439" s="1"/>
      <c r="N1439" s="1"/>
    </row>
    <row r="1440" spans="12:14" x14ac:dyDescent="0.25">
      <c r="L1440" s="1"/>
      <c r="M1440" s="1"/>
      <c r="N1440" s="1"/>
    </row>
    <row r="1441" spans="12:14" x14ac:dyDescent="0.25">
      <c r="L1441" s="1"/>
      <c r="M1441" s="1"/>
      <c r="N1441" s="1"/>
    </row>
    <row r="1442" spans="12:14" x14ac:dyDescent="0.25">
      <c r="L1442" s="1"/>
      <c r="M1442" s="1"/>
      <c r="N1442" s="1"/>
    </row>
    <row r="1443" spans="12:14" x14ac:dyDescent="0.25">
      <c r="L1443" s="1"/>
      <c r="M1443" s="1"/>
      <c r="N1443" s="1"/>
    </row>
    <row r="1444" spans="12:14" x14ac:dyDescent="0.25">
      <c r="L1444" s="1"/>
      <c r="M1444" s="1"/>
      <c r="N1444" s="1"/>
    </row>
    <row r="1445" spans="12:14" x14ac:dyDescent="0.25">
      <c r="L1445" s="1"/>
      <c r="M1445" s="1"/>
      <c r="N1445" s="1"/>
    </row>
    <row r="1446" spans="12:14" x14ac:dyDescent="0.25">
      <c r="L1446" s="1"/>
      <c r="M1446" s="1"/>
      <c r="N1446" s="1"/>
    </row>
    <row r="1447" spans="12:14" x14ac:dyDescent="0.25">
      <c r="L1447" s="1"/>
      <c r="M1447" s="1"/>
      <c r="N1447" s="1"/>
    </row>
    <row r="1448" spans="12:14" x14ac:dyDescent="0.25">
      <c r="L1448" s="1"/>
      <c r="M1448" s="1"/>
      <c r="N1448" s="1"/>
    </row>
    <row r="1449" spans="12:14" x14ac:dyDescent="0.25">
      <c r="L1449" s="1"/>
      <c r="M1449" s="1"/>
      <c r="N1449" s="1"/>
    </row>
    <row r="1450" spans="12:14" x14ac:dyDescent="0.25">
      <c r="L1450" s="1"/>
      <c r="M1450" s="1"/>
      <c r="N1450" s="1"/>
    </row>
    <row r="1451" spans="12:14" x14ac:dyDescent="0.25">
      <c r="L1451" s="1"/>
      <c r="M1451" s="1"/>
      <c r="N1451" s="1"/>
    </row>
    <row r="1452" spans="12:14" x14ac:dyDescent="0.25">
      <c r="L1452" s="1"/>
      <c r="M1452" s="1"/>
      <c r="N1452" s="1"/>
    </row>
    <row r="1453" spans="12:14" x14ac:dyDescent="0.25">
      <c r="L1453" s="1"/>
      <c r="M1453" s="1"/>
      <c r="N1453" s="1"/>
    </row>
    <row r="1454" spans="12:14" x14ac:dyDescent="0.25">
      <c r="L1454" s="1"/>
      <c r="M1454" s="1"/>
      <c r="N1454" s="1"/>
    </row>
    <row r="1455" spans="12:14" x14ac:dyDescent="0.25">
      <c r="L1455" s="1"/>
      <c r="M1455" s="1"/>
      <c r="N1455" s="1"/>
    </row>
    <row r="1456" spans="12:14" x14ac:dyDescent="0.25">
      <c r="L1456" s="1"/>
      <c r="M1456" s="1"/>
      <c r="N1456" s="1"/>
    </row>
    <row r="1457" spans="12:14" x14ac:dyDescent="0.25">
      <c r="L1457" s="1"/>
      <c r="M1457" s="1"/>
      <c r="N1457" s="1"/>
    </row>
    <row r="1458" spans="12:14" x14ac:dyDescent="0.25">
      <c r="L1458" s="1"/>
      <c r="M1458" s="1"/>
      <c r="N1458" s="1"/>
    </row>
    <row r="1459" spans="12:14" x14ac:dyDescent="0.25">
      <c r="L1459" s="1"/>
      <c r="M1459" s="1"/>
      <c r="N1459" s="1"/>
    </row>
    <row r="1460" spans="12:14" x14ac:dyDescent="0.25">
      <c r="L1460" s="1"/>
      <c r="M1460" s="1"/>
      <c r="N1460" s="1"/>
    </row>
    <row r="1461" spans="12:14" x14ac:dyDescent="0.25">
      <c r="L1461" s="1"/>
      <c r="M1461" s="1"/>
      <c r="N1461" s="1"/>
    </row>
    <row r="1462" spans="12:14" x14ac:dyDescent="0.25">
      <c r="L1462" s="1"/>
      <c r="M1462" s="1"/>
      <c r="N1462" s="1"/>
    </row>
    <row r="1463" spans="12:14" x14ac:dyDescent="0.25">
      <c r="L1463" s="1"/>
      <c r="M1463" s="1"/>
      <c r="N1463" s="1"/>
    </row>
    <row r="1464" spans="12:14" x14ac:dyDescent="0.25">
      <c r="L1464" s="1"/>
      <c r="M1464" s="1"/>
      <c r="N1464" s="1"/>
    </row>
    <row r="1465" spans="12:14" x14ac:dyDescent="0.25">
      <c r="L1465" s="1"/>
      <c r="M1465" s="1"/>
      <c r="N1465" s="1"/>
    </row>
    <row r="1466" spans="12:14" x14ac:dyDescent="0.25">
      <c r="L1466" s="1"/>
      <c r="M1466" s="1"/>
      <c r="N1466" s="1"/>
    </row>
    <row r="1467" spans="12:14" x14ac:dyDescent="0.25">
      <c r="L1467" s="1"/>
      <c r="M1467" s="1"/>
      <c r="N1467" s="1"/>
    </row>
    <row r="1468" spans="12:14" x14ac:dyDescent="0.25">
      <c r="L1468" s="1"/>
      <c r="M1468" s="1"/>
      <c r="N1468" s="1"/>
    </row>
    <row r="1469" spans="12:14" x14ac:dyDescent="0.25">
      <c r="L1469" s="1"/>
      <c r="M1469" s="1"/>
      <c r="N1469" s="1"/>
    </row>
    <row r="1470" spans="12:14" x14ac:dyDescent="0.25">
      <c r="L1470" s="1"/>
      <c r="M1470" s="1"/>
      <c r="N1470" s="1"/>
    </row>
    <row r="1471" spans="12:14" x14ac:dyDescent="0.25">
      <c r="L1471" s="1"/>
      <c r="M1471" s="1"/>
      <c r="N1471" s="1"/>
    </row>
    <row r="1472" spans="12:14" x14ac:dyDescent="0.25">
      <c r="L1472" s="1"/>
      <c r="M1472" s="1"/>
      <c r="N1472" s="1"/>
    </row>
    <row r="1473" spans="12:14" x14ac:dyDescent="0.25">
      <c r="L1473" s="1"/>
      <c r="M1473" s="1"/>
      <c r="N1473" s="1"/>
    </row>
    <row r="1474" spans="12:14" x14ac:dyDescent="0.25">
      <c r="L1474" s="1"/>
      <c r="M1474" s="1"/>
      <c r="N1474" s="1"/>
    </row>
    <row r="1475" spans="12:14" x14ac:dyDescent="0.25">
      <c r="L1475" s="1"/>
      <c r="M1475" s="1"/>
      <c r="N1475" s="1"/>
    </row>
    <row r="1476" spans="12:14" x14ac:dyDescent="0.25">
      <c r="L1476" s="1"/>
      <c r="M1476" s="1"/>
      <c r="N1476" s="1"/>
    </row>
    <row r="1477" spans="12:14" x14ac:dyDescent="0.25">
      <c r="L1477" s="1"/>
      <c r="M1477" s="1"/>
      <c r="N1477" s="1"/>
    </row>
    <row r="1478" spans="12:14" x14ac:dyDescent="0.25">
      <c r="L1478" s="1"/>
      <c r="M1478" s="1"/>
      <c r="N1478" s="1"/>
    </row>
    <row r="1479" spans="12:14" x14ac:dyDescent="0.25">
      <c r="L1479" s="1"/>
      <c r="M1479" s="1"/>
      <c r="N1479" s="1"/>
    </row>
    <row r="1480" spans="12:14" x14ac:dyDescent="0.25">
      <c r="L1480" s="1"/>
      <c r="M1480" s="1"/>
      <c r="N1480" s="1"/>
    </row>
    <row r="1481" spans="12:14" x14ac:dyDescent="0.25">
      <c r="L1481" s="1"/>
      <c r="M1481" s="1"/>
      <c r="N1481" s="1"/>
    </row>
    <row r="1482" spans="12:14" x14ac:dyDescent="0.25">
      <c r="L1482" s="1"/>
      <c r="M1482" s="1"/>
      <c r="N1482" s="1"/>
    </row>
    <row r="1483" spans="12:14" x14ac:dyDescent="0.25">
      <c r="L1483" s="1"/>
      <c r="M1483" s="1"/>
      <c r="N1483" s="1"/>
    </row>
    <row r="1484" spans="12:14" x14ac:dyDescent="0.25">
      <c r="L1484" s="1"/>
      <c r="M1484" s="1"/>
      <c r="N1484" s="1"/>
    </row>
    <row r="1485" spans="12:14" x14ac:dyDescent="0.25">
      <c r="L1485" s="1"/>
      <c r="M1485" s="1"/>
      <c r="N1485" s="1"/>
    </row>
    <row r="1486" spans="12:14" x14ac:dyDescent="0.25">
      <c r="L1486" s="1"/>
      <c r="M1486" s="1"/>
      <c r="N1486" s="1"/>
    </row>
    <row r="1487" spans="12:14" x14ac:dyDescent="0.25">
      <c r="L1487" s="1"/>
      <c r="M1487" s="1"/>
      <c r="N1487" s="1"/>
    </row>
    <row r="1488" spans="12:14" x14ac:dyDescent="0.25">
      <c r="L1488" s="1"/>
      <c r="M1488" s="1"/>
      <c r="N1488" s="1"/>
    </row>
    <row r="1489" spans="12:14" x14ac:dyDescent="0.25">
      <c r="L1489" s="1"/>
      <c r="M1489" s="1"/>
      <c r="N1489" s="1"/>
    </row>
    <row r="1490" spans="12:14" x14ac:dyDescent="0.25">
      <c r="L1490" s="1"/>
      <c r="M1490" s="1"/>
      <c r="N1490" s="1"/>
    </row>
    <row r="1491" spans="12:14" x14ac:dyDescent="0.25">
      <c r="L1491" s="1"/>
      <c r="M1491" s="1"/>
      <c r="N1491" s="1"/>
    </row>
    <row r="1492" spans="12:14" x14ac:dyDescent="0.25">
      <c r="L1492" s="1"/>
      <c r="M1492" s="1"/>
      <c r="N1492" s="1"/>
    </row>
    <row r="1493" spans="12:14" x14ac:dyDescent="0.25">
      <c r="L1493" s="1"/>
      <c r="M1493" s="1"/>
      <c r="N1493" s="1"/>
    </row>
    <row r="1494" spans="12:14" x14ac:dyDescent="0.25">
      <c r="L1494" s="1"/>
      <c r="M1494" s="1"/>
      <c r="N1494" s="1"/>
    </row>
    <row r="1495" spans="12:14" x14ac:dyDescent="0.25">
      <c r="L1495" s="1"/>
      <c r="M1495" s="1"/>
      <c r="N1495" s="1"/>
    </row>
    <row r="1496" spans="12:14" x14ac:dyDescent="0.25">
      <c r="L1496" s="1"/>
      <c r="M1496" s="1"/>
      <c r="N1496" s="1"/>
    </row>
    <row r="1497" spans="12:14" x14ac:dyDescent="0.25">
      <c r="L1497" s="1"/>
      <c r="M1497" s="1"/>
      <c r="N1497" s="1"/>
    </row>
    <row r="1498" spans="12:14" x14ac:dyDescent="0.25">
      <c r="L1498" s="1"/>
      <c r="M1498" s="1"/>
      <c r="N1498" s="1"/>
    </row>
    <row r="1499" spans="12:14" x14ac:dyDescent="0.25">
      <c r="L1499" s="1"/>
      <c r="M1499" s="1"/>
      <c r="N1499" s="1"/>
    </row>
    <row r="1500" spans="12:14" x14ac:dyDescent="0.25">
      <c r="L1500" s="1"/>
      <c r="M1500" s="1"/>
      <c r="N1500" s="1"/>
    </row>
    <row r="1501" spans="12:14" x14ac:dyDescent="0.25">
      <c r="L1501" s="1"/>
      <c r="M1501" s="1"/>
      <c r="N1501" s="1"/>
    </row>
    <row r="1502" spans="12:14" x14ac:dyDescent="0.25">
      <c r="L1502" s="1"/>
      <c r="M1502" s="1"/>
      <c r="N1502" s="1"/>
    </row>
    <row r="1503" spans="12:14" x14ac:dyDescent="0.25">
      <c r="L1503" s="1"/>
      <c r="M1503" s="1"/>
      <c r="N1503" s="1"/>
    </row>
    <row r="1504" spans="12:14" x14ac:dyDescent="0.25">
      <c r="L1504" s="1"/>
      <c r="M1504" s="1"/>
      <c r="N1504" s="1"/>
    </row>
    <row r="1505" spans="12:14" x14ac:dyDescent="0.25">
      <c r="L1505" s="1"/>
      <c r="M1505" s="1"/>
      <c r="N1505" s="1"/>
    </row>
    <row r="1506" spans="12:14" x14ac:dyDescent="0.25">
      <c r="L1506" s="1"/>
      <c r="M1506" s="1"/>
      <c r="N1506" s="1"/>
    </row>
    <row r="1507" spans="12:14" x14ac:dyDescent="0.25">
      <c r="L1507" s="1"/>
      <c r="M1507" s="1"/>
      <c r="N1507" s="1"/>
    </row>
    <row r="1508" spans="12:14" x14ac:dyDescent="0.25">
      <c r="L1508" s="1"/>
      <c r="M1508" s="1"/>
      <c r="N1508" s="1"/>
    </row>
    <row r="1509" spans="12:14" x14ac:dyDescent="0.25">
      <c r="L1509" s="1"/>
      <c r="M1509" s="1"/>
      <c r="N1509" s="1"/>
    </row>
    <row r="1510" spans="12:14" x14ac:dyDescent="0.25">
      <c r="L1510" s="1"/>
      <c r="M1510" s="1"/>
      <c r="N1510" s="1"/>
    </row>
    <row r="1511" spans="12:14" x14ac:dyDescent="0.25">
      <c r="L1511" s="1"/>
      <c r="M1511" s="1"/>
      <c r="N1511" s="1"/>
    </row>
    <row r="1512" spans="12:14" x14ac:dyDescent="0.25">
      <c r="L1512" s="1"/>
      <c r="M1512" s="1"/>
      <c r="N1512" s="1"/>
    </row>
    <row r="1513" spans="12:14" x14ac:dyDescent="0.25">
      <c r="L1513" s="1"/>
      <c r="M1513" s="1"/>
      <c r="N1513" s="1"/>
    </row>
    <row r="1514" spans="12:14" x14ac:dyDescent="0.25">
      <c r="L1514" s="1"/>
      <c r="M1514" s="1"/>
      <c r="N1514" s="1"/>
    </row>
    <row r="1515" spans="12:14" x14ac:dyDescent="0.25">
      <c r="L1515" s="1"/>
      <c r="M1515" s="1"/>
      <c r="N1515" s="1"/>
    </row>
    <row r="1516" spans="12:14" x14ac:dyDescent="0.25">
      <c r="L1516" s="1"/>
      <c r="M1516" s="1"/>
      <c r="N1516" s="1"/>
    </row>
    <row r="1517" spans="12:14" x14ac:dyDescent="0.25">
      <c r="L1517" s="1"/>
      <c r="M1517" s="1"/>
      <c r="N1517" s="1"/>
    </row>
    <row r="1518" spans="12:14" x14ac:dyDescent="0.25">
      <c r="L1518" s="1"/>
      <c r="M1518" s="1"/>
      <c r="N1518" s="1"/>
    </row>
    <row r="1519" spans="12:14" x14ac:dyDescent="0.25">
      <c r="L1519" s="1"/>
      <c r="M1519" s="1"/>
      <c r="N1519" s="1"/>
    </row>
    <row r="1520" spans="12:14" x14ac:dyDescent="0.25">
      <c r="L1520" s="1"/>
      <c r="M1520" s="1"/>
      <c r="N1520" s="1"/>
    </row>
    <row r="1521" spans="12:14" x14ac:dyDescent="0.25">
      <c r="L1521" s="1"/>
      <c r="M1521" s="1"/>
      <c r="N1521" s="1"/>
    </row>
    <row r="1522" spans="12:14" x14ac:dyDescent="0.25">
      <c r="L1522" s="1"/>
      <c r="M1522" s="1"/>
      <c r="N1522" s="1"/>
    </row>
    <row r="1523" spans="12:14" x14ac:dyDescent="0.25">
      <c r="L1523" s="1"/>
      <c r="M1523" s="1"/>
      <c r="N1523" s="1"/>
    </row>
    <row r="1524" spans="12:14" x14ac:dyDescent="0.25">
      <c r="L1524" s="1"/>
      <c r="M1524" s="1"/>
      <c r="N1524" s="1"/>
    </row>
    <row r="1525" spans="12:14" x14ac:dyDescent="0.25">
      <c r="L1525" s="1"/>
      <c r="M1525" s="1"/>
      <c r="N1525" s="1"/>
    </row>
    <row r="1526" spans="12:14" x14ac:dyDescent="0.25">
      <c r="L1526" s="1"/>
      <c r="M1526" s="1"/>
      <c r="N1526" s="1"/>
    </row>
    <row r="1527" spans="12:14" x14ac:dyDescent="0.25">
      <c r="L1527" s="1"/>
      <c r="M1527" s="1"/>
      <c r="N1527" s="1"/>
    </row>
    <row r="1528" spans="12:14" x14ac:dyDescent="0.25">
      <c r="L1528" s="1"/>
      <c r="M1528" s="1"/>
      <c r="N1528" s="1"/>
    </row>
    <row r="1529" spans="12:14" x14ac:dyDescent="0.25">
      <c r="L1529" s="1"/>
      <c r="M1529" s="1"/>
      <c r="N1529" s="1"/>
    </row>
    <row r="1530" spans="12:14" x14ac:dyDescent="0.25">
      <c r="L1530" s="1"/>
      <c r="M1530" s="1"/>
      <c r="N1530" s="1"/>
    </row>
    <row r="1531" spans="12:14" x14ac:dyDescent="0.25">
      <c r="L1531" s="1"/>
      <c r="M1531" s="1"/>
      <c r="N1531" s="1"/>
    </row>
    <row r="1532" spans="12:14" x14ac:dyDescent="0.25">
      <c r="L1532" s="1"/>
      <c r="M1532" s="1"/>
      <c r="N1532" s="1"/>
    </row>
    <row r="1533" spans="12:14" x14ac:dyDescent="0.25">
      <c r="L1533" s="1"/>
      <c r="M1533" s="1"/>
      <c r="N1533" s="1"/>
    </row>
    <row r="1534" spans="12:14" x14ac:dyDescent="0.25">
      <c r="L1534" s="1"/>
      <c r="M1534" s="1"/>
      <c r="N1534" s="1"/>
    </row>
    <row r="1535" spans="12:14" x14ac:dyDescent="0.25">
      <c r="L1535" s="1"/>
      <c r="M1535" s="1"/>
      <c r="N1535" s="1"/>
    </row>
    <row r="1536" spans="12:14" x14ac:dyDescent="0.25">
      <c r="L1536" s="1"/>
      <c r="M1536" s="1"/>
      <c r="N1536" s="1"/>
    </row>
    <row r="1537" spans="12:14" x14ac:dyDescent="0.25">
      <c r="L1537" s="1"/>
      <c r="M1537" s="1"/>
      <c r="N1537" s="1"/>
    </row>
    <row r="1538" spans="12:14" x14ac:dyDescent="0.25">
      <c r="L1538" s="1"/>
      <c r="M1538" s="1"/>
      <c r="N1538" s="1"/>
    </row>
    <row r="1539" spans="12:14" x14ac:dyDescent="0.25">
      <c r="L1539" s="1"/>
      <c r="M1539" s="1"/>
      <c r="N1539" s="1"/>
    </row>
    <row r="1540" spans="12:14" x14ac:dyDescent="0.25">
      <c r="L1540" s="1"/>
      <c r="M1540" s="1"/>
      <c r="N1540" s="1"/>
    </row>
    <row r="1541" spans="12:14" x14ac:dyDescent="0.25">
      <c r="L1541" s="1"/>
      <c r="M1541" s="1"/>
      <c r="N1541" s="1"/>
    </row>
    <row r="1542" spans="12:14" x14ac:dyDescent="0.25">
      <c r="L1542" s="1"/>
      <c r="M1542" s="1"/>
      <c r="N1542" s="1"/>
    </row>
    <row r="1543" spans="12:14" x14ac:dyDescent="0.25">
      <c r="L1543" s="1"/>
      <c r="M1543" s="1"/>
      <c r="N1543" s="1"/>
    </row>
    <row r="1544" spans="12:14" x14ac:dyDescent="0.25">
      <c r="L1544" s="1"/>
      <c r="M1544" s="1"/>
      <c r="N1544" s="1"/>
    </row>
    <row r="1545" spans="12:14" x14ac:dyDescent="0.25">
      <c r="L1545" s="1"/>
      <c r="M1545" s="1"/>
      <c r="N1545" s="1"/>
    </row>
    <row r="1546" spans="12:14" x14ac:dyDescent="0.25">
      <c r="L1546" s="1"/>
      <c r="M1546" s="1"/>
      <c r="N1546" s="1"/>
    </row>
    <row r="1547" spans="12:14" x14ac:dyDescent="0.25">
      <c r="L1547" s="1"/>
      <c r="M1547" s="1"/>
      <c r="N1547" s="1"/>
    </row>
    <row r="1548" spans="12:14" x14ac:dyDescent="0.25">
      <c r="L1548" s="1"/>
      <c r="M1548" s="1"/>
      <c r="N1548" s="1"/>
    </row>
    <row r="1549" spans="12:14" x14ac:dyDescent="0.25">
      <c r="L1549" s="1"/>
      <c r="M1549" s="1"/>
      <c r="N1549" s="1"/>
    </row>
    <row r="1550" spans="12:14" x14ac:dyDescent="0.25">
      <c r="L1550" s="1"/>
      <c r="M1550" s="1"/>
      <c r="N1550" s="1"/>
    </row>
    <row r="1551" spans="12:14" x14ac:dyDescent="0.25">
      <c r="L1551" s="1"/>
      <c r="M1551" s="1"/>
      <c r="N1551" s="1"/>
    </row>
    <row r="1552" spans="12:14" x14ac:dyDescent="0.25">
      <c r="L1552" s="1"/>
      <c r="M1552" s="1"/>
      <c r="N1552" s="1"/>
    </row>
    <row r="1553" spans="12:14" x14ac:dyDescent="0.25">
      <c r="L1553" s="1"/>
      <c r="M1553" s="1"/>
      <c r="N1553" s="1"/>
    </row>
    <row r="1554" spans="12:14" x14ac:dyDescent="0.25">
      <c r="L1554" s="1"/>
      <c r="M1554" s="1"/>
      <c r="N1554" s="1"/>
    </row>
    <row r="1555" spans="12:14" x14ac:dyDescent="0.25">
      <c r="L1555" s="1"/>
      <c r="M1555" s="1"/>
      <c r="N1555" s="1"/>
    </row>
    <row r="1556" spans="12:14" x14ac:dyDescent="0.25">
      <c r="L1556" s="1"/>
      <c r="M1556" s="1"/>
      <c r="N1556" s="1"/>
    </row>
    <row r="1557" spans="12:14" x14ac:dyDescent="0.25">
      <c r="L1557" s="1"/>
      <c r="M1557" s="1"/>
      <c r="N1557" s="1"/>
    </row>
    <row r="1558" spans="12:14" x14ac:dyDescent="0.25">
      <c r="L1558" s="1"/>
      <c r="M1558" s="1"/>
      <c r="N1558" s="1"/>
    </row>
    <row r="1559" spans="12:14" x14ac:dyDescent="0.25">
      <c r="L1559" s="1"/>
      <c r="M1559" s="1"/>
      <c r="N1559" s="1"/>
    </row>
    <row r="1560" spans="12:14" x14ac:dyDescent="0.25">
      <c r="L1560" s="1"/>
      <c r="M1560" s="1"/>
      <c r="N1560" s="1"/>
    </row>
    <row r="1561" spans="12:14" x14ac:dyDescent="0.25">
      <c r="L1561" s="1"/>
      <c r="M1561" s="1"/>
      <c r="N1561" s="1"/>
    </row>
    <row r="1562" spans="12:14" x14ac:dyDescent="0.25">
      <c r="L1562" s="1"/>
      <c r="M1562" s="1"/>
      <c r="N1562" s="1"/>
    </row>
    <row r="1563" spans="12:14" x14ac:dyDescent="0.25">
      <c r="L1563" s="1"/>
      <c r="M1563" s="1"/>
      <c r="N1563" s="1"/>
    </row>
    <row r="1564" spans="12:14" x14ac:dyDescent="0.25">
      <c r="L1564" s="1"/>
      <c r="M1564" s="1"/>
      <c r="N1564" s="1"/>
    </row>
    <row r="1565" spans="12:14" x14ac:dyDescent="0.25">
      <c r="L1565" s="1"/>
      <c r="M1565" s="1"/>
      <c r="N1565" s="1"/>
    </row>
    <row r="1566" spans="12:14" x14ac:dyDescent="0.25">
      <c r="L1566" s="1"/>
      <c r="M1566" s="1"/>
      <c r="N1566" s="1"/>
    </row>
    <row r="1567" spans="12:14" x14ac:dyDescent="0.25">
      <c r="L1567" s="1"/>
      <c r="M1567" s="1"/>
      <c r="N1567" s="1"/>
    </row>
    <row r="1568" spans="12:14" x14ac:dyDescent="0.25">
      <c r="L1568" s="1"/>
      <c r="M1568" s="1"/>
      <c r="N1568" s="1"/>
    </row>
    <row r="1569" spans="12:14" x14ac:dyDescent="0.25">
      <c r="L1569" s="1"/>
      <c r="M1569" s="1"/>
      <c r="N1569" s="1"/>
    </row>
    <row r="1570" spans="12:14" x14ac:dyDescent="0.25">
      <c r="L1570" s="1"/>
      <c r="M1570" s="1"/>
      <c r="N1570" s="1"/>
    </row>
    <row r="1571" spans="12:14" x14ac:dyDescent="0.25">
      <c r="L1571" s="1"/>
      <c r="M1571" s="1"/>
      <c r="N1571" s="1"/>
    </row>
    <row r="1572" spans="12:14" x14ac:dyDescent="0.25">
      <c r="L1572" s="1"/>
      <c r="M1572" s="1"/>
      <c r="N1572" s="1"/>
    </row>
    <row r="1573" spans="12:14" x14ac:dyDescent="0.25">
      <c r="L1573" s="1"/>
      <c r="M1573" s="1"/>
      <c r="N1573" s="1"/>
    </row>
    <row r="1574" spans="12:14" x14ac:dyDescent="0.25">
      <c r="L1574" s="1"/>
      <c r="M1574" s="1"/>
      <c r="N1574" s="1"/>
    </row>
    <row r="1575" spans="12:14" x14ac:dyDescent="0.25">
      <c r="L1575" s="1"/>
      <c r="M1575" s="1"/>
      <c r="N1575" s="1"/>
    </row>
    <row r="1576" spans="12:14" x14ac:dyDescent="0.25">
      <c r="L1576" s="1"/>
      <c r="M1576" s="1"/>
      <c r="N1576" s="1"/>
    </row>
    <row r="1577" spans="12:14" x14ac:dyDescent="0.25">
      <c r="L1577" s="1"/>
      <c r="M1577" s="1"/>
      <c r="N1577" s="1"/>
    </row>
    <row r="1578" spans="12:14" x14ac:dyDescent="0.25">
      <c r="L1578" s="1"/>
      <c r="M1578" s="1"/>
      <c r="N1578" s="1"/>
    </row>
    <row r="1579" spans="12:14" x14ac:dyDescent="0.25">
      <c r="L1579" s="1"/>
      <c r="M1579" s="1"/>
      <c r="N1579" s="1"/>
    </row>
    <row r="1580" spans="12:14" x14ac:dyDescent="0.25">
      <c r="L1580" s="1"/>
      <c r="M1580" s="1"/>
      <c r="N1580" s="1"/>
    </row>
    <row r="1581" spans="12:14" x14ac:dyDescent="0.25">
      <c r="L1581" s="1"/>
      <c r="M1581" s="1"/>
      <c r="N1581" s="1"/>
    </row>
    <row r="1582" spans="12:14" x14ac:dyDescent="0.25">
      <c r="L1582" s="1"/>
      <c r="M1582" s="1"/>
      <c r="N1582" s="1"/>
    </row>
    <row r="1583" spans="12:14" x14ac:dyDescent="0.25">
      <c r="L1583" s="1"/>
      <c r="M1583" s="1"/>
      <c r="N1583" s="1"/>
    </row>
    <row r="1584" spans="12:14" x14ac:dyDescent="0.25">
      <c r="L1584" s="1"/>
      <c r="M1584" s="1"/>
      <c r="N1584" s="1"/>
    </row>
    <row r="1585" spans="12:14" x14ac:dyDescent="0.25">
      <c r="L1585" s="1"/>
      <c r="M1585" s="1"/>
      <c r="N1585" s="1"/>
    </row>
    <row r="1586" spans="12:14" x14ac:dyDescent="0.25">
      <c r="L1586" s="1"/>
      <c r="M1586" s="1"/>
      <c r="N1586" s="1"/>
    </row>
    <row r="1587" spans="12:14" x14ac:dyDescent="0.25">
      <c r="L1587" s="1"/>
      <c r="M1587" s="1"/>
      <c r="N1587" s="1"/>
    </row>
    <row r="1588" spans="12:14" x14ac:dyDescent="0.25">
      <c r="L1588" s="1"/>
      <c r="M1588" s="1"/>
      <c r="N1588" s="1"/>
    </row>
    <row r="1589" spans="12:14" x14ac:dyDescent="0.25">
      <c r="L1589" s="1"/>
      <c r="M1589" s="1"/>
      <c r="N1589" s="1"/>
    </row>
    <row r="1590" spans="12:14" x14ac:dyDescent="0.25">
      <c r="L1590" s="1"/>
      <c r="M1590" s="1"/>
      <c r="N1590" s="1"/>
    </row>
    <row r="1591" spans="12:14" x14ac:dyDescent="0.25">
      <c r="L1591" s="1"/>
      <c r="M1591" s="1"/>
      <c r="N1591" s="1"/>
    </row>
    <row r="1592" spans="12:14" x14ac:dyDescent="0.25">
      <c r="L1592" s="1"/>
      <c r="M1592" s="1"/>
      <c r="N1592" s="1"/>
    </row>
    <row r="1593" spans="12:14" x14ac:dyDescent="0.25">
      <c r="L1593" s="1"/>
      <c r="M1593" s="1"/>
      <c r="N1593" s="1"/>
    </row>
    <row r="1594" spans="12:14" x14ac:dyDescent="0.25">
      <c r="L1594" s="1"/>
      <c r="M1594" s="1"/>
      <c r="N1594" s="1"/>
    </row>
    <row r="1595" spans="12:14" x14ac:dyDescent="0.25">
      <c r="L1595" s="1"/>
      <c r="M1595" s="1"/>
      <c r="N1595" s="1"/>
    </row>
    <row r="1596" spans="12:14" x14ac:dyDescent="0.25">
      <c r="L1596" s="1"/>
      <c r="M1596" s="1"/>
      <c r="N1596" s="1"/>
    </row>
    <row r="1597" spans="12:14" x14ac:dyDescent="0.25">
      <c r="L1597" s="1"/>
      <c r="M1597" s="1"/>
      <c r="N1597" s="1"/>
    </row>
    <row r="1598" spans="12:14" x14ac:dyDescent="0.25">
      <c r="L1598" s="1"/>
      <c r="M1598" s="1"/>
      <c r="N1598" s="1"/>
    </row>
    <row r="1599" spans="12:14" x14ac:dyDescent="0.25">
      <c r="L1599" s="1"/>
      <c r="M1599" s="1"/>
      <c r="N1599" s="1"/>
    </row>
    <row r="1600" spans="12:14" x14ac:dyDescent="0.25">
      <c r="L1600" s="1"/>
      <c r="M1600" s="1"/>
      <c r="N1600" s="1"/>
    </row>
    <row r="1601" spans="12:14" x14ac:dyDescent="0.25">
      <c r="L1601" s="1"/>
      <c r="M1601" s="1"/>
      <c r="N1601" s="1"/>
    </row>
    <row r="1602" spans="12:14" x14ac:dyDescent="0.25">
      <c r="L1602" s="1"/>
      <c r="M1602" s="1"/>
      <c r="N1602" s="1"/>
    </row>
    <row r="1603" spans="12:14" x14ac:dyDescent="0.25">
      <c r="L1603" s="1"/>
      <c r="M1603" s="1"/>
      <c r="N1603" s="1"/>
    </row>
    <row r="1604" spans="12:14" x14ac:dyDescent="0.25">
      <c r="L1604" s="1"/>
      <c r="M1604" s="1"/>
      <c r="N1604" s="1"/>
    </row>
    <row r="1605" spans="12:14" x14ac:dyDescent="0.25">
      <c r="L1605" s="1"/>
      <c r="M1605" s="1"/>
      <c r="N1605" s="1"/>
    </row>
    <row r="1606" spans="12:14" x14ac:dyDescent="0.25">
      <c r="L1606" s="1"/>
      <c r="M1606" s="1"/>
      <c r="N1606" s="1"/>
    </row>
    <row r="1607" spans="12:14" x14ac:dyDescent="0.25">
      <c r="L1607" s="1"/>
      <c r="M1607" s="1"/>
      <c r="N1607" s="1"/>
    </row>
    <row r="1608" spans="12:14" x14ac:dyDescent="0.25">
      <c r="L1608" s="1"/>
      <c r="M1608" s="1"/>
      <c r="N1608" s="1"/>
    </row>
    <row r="1609" spans="12:14" x14ac:dyDescent="0.25">
      <c r="L1609" s="1"/>
      <c r="M1609" s="1"/>
      <c r="N1609" s="1"/>
    </row>
    <row r="1610" spans="12:14" x14ac:dyDescent="0.25">
      <c r="L1610" s="1"/>
      <c r="M1610" s="1"/>
      <c r="N1610" s="1"/>
    </row>
    <row r="1611" spans="12:14" x14ac:dyDescent="0.25">
      <c r="L1611" s="1"/>
      <c r="M1611" s="1"/>
      <c r="N1611" s="1"/>
    </row>
    <row r="1612" spans="12:14" x14ac:dyDescent="0.25">
      <c r="L1612" s="1"/>
      <c r="M1612" s="1"/>
      <c r="N1612" s="1"/>
    </row>
    <row r="1613" spans="12:14" x14ac:dyDescent="0.25">
      <c r="L1613" s="1"/>
      <c r="M1613" s="1"/>
      <c r="N1613" s="1"/>
    </row>
    <row r="1614" spans="12:14" x14ac:dyDescent="0.25">
      <c r="L1614" s="1"/>
      <c r="M1614" s="1"/>
      <c r="N1614" s="1"/>
    </row>
    <row r="1615" spans="12:14" x14ac:dyDescent="0.25">
      <c r="L1615" s="1"/>
      <c r="M1615" s="1"/>
      <c r="N1615" s="1"/>
    </row>
    <row r="1616" spans="12:14" x14ac:dyDescent="0.25">
      <c r="L1616" s="1"/>
      <c r="M1616" s="1"/>
      <c r="N1616" s="1"/>
    </row>
    <row r="1617" spans="12:14" x14ac:dyDescent="0.25">
      <c r="L1617" s="1"/>
      <c r="M1617" s="1"/>
      <c r="N1617" s="1"/>
    </row>
    <row r="1618" spans="12:14" x14ac:dyDescent="0.25">
      <c r="L1618" s="1"/>
      <c r="M1618" s="1"/>
      <c r="N1618" s="1"/>
    </row>
    <row r="1619" spans="12:14" x14ac:dyDescent="0.25">
      <c r="L1619" s="1"/>
      <c r="M1619" s="1"/>
      <c r="N1619" s="1"/>
    </row>
    <row r="1620" spans="12:14" x14ac:dyDescent="0.25">
      <c r="L1620" s="1"/>
      <c r="M1620" s="1"/>
      <c r="N1620" s="1"/>
    </row>
    <row r="1621" spans="12:14" x14ac:dyDescent="0.25">
      <c r="L1621" s="1"/>
      <c r="M1621" s="1"/>
      <c r="N1621" s="1"/>
    </row>
    <row r="1622" spans="12:14" x14ac:dyDescent="0.25">
      <c r="L1622" s="1"/>
      <c r="M1622" s="1"/>
      <c r="N1622" s="1"/>
    </row>
    <row r="1623" spans="12:14" x14ac:dyDescent="0.25">
      <c r="L1623" s="1"/>
      <c r="M1623" s="1"/>
      <c r="N1623" s="1"/>
    </row>
    <row r="1624" spans="12:14" x14ac:dyDescent="0.25">
      <c r="L1624" s="1"/>
      <c r="M1624" s="1"/>
      <c r="N1624" s="1"/>
    </row>
    <row r="1625" spans="12:14" x14ac:dyDescent="0.25">
      <c r="L1625" s="1"/>
      <c r="M1625" s="1"/>
      <c r="N1625" s="1"/>
    </row>
    <row r="1626" spans="12:14" x14ac:dyDescent="0.25">
      <c r="L1626" s="1"/>
      <c r="M1626" s="1"/>
      <c r="N1626" s="1"/>
    </row>
    <row r="1627" spans="12:14" x14ac:dyDescent="0.25">
      <c r="L1627" s="1"/>
      <c r="M1627" s="1"/>
      <c r="N1627" s="1"/>
    </row>
    <row r="1628" spans="12:14" x14ac:dyDescent="0.25">
      <c r="L1628" s="1"/>
      <c r="M1628" s="1"/>
      <c r="N1628" s="1"/>
    </row>
    <row r="1629" spans="12:14" x14ac:dyDescent="0.25">
      <c r="L1629" s="1"/>
      <c r="M1629" s="1"/>
      <c r="N1629" s="1"/>
    </row>
    <row r="1630" spans="12:14" x14ac:dyDescent="0.25">
      <c r="L1630" s="1"/>
      <c r="M1630" s="1"/>
      <c r="N1630" s="1"/>
    </row>
    <row r="1631" spans="12:14" x14ac:dyDescent="0.25">
      <c r="L1631" s="1"/>
      <c r="M1631" s="1"/>
      <c r="N1631" s="1"/>
    </row>
    <row r="1632" spans="12:14" x14ac:dyDescent="0.25">
      <c r="L1632" s="1"/>
      <c r="M1632" s="1"/>
      <c r="N1632" s="1"/>
    </row>
    <row r="1633" spans="12:14" x14ac:dyDescent="0.25">
      <c r="L1633" s="1"/>
      <c r="M1633" s="1"/>
      <c r="N1633" s="1"/>
    </row>
    <row r="1634" spans="12:14" x14ac:dyDescent="0.25">
      <c r="L1634" s="1"/>
      <c r="M1634" s="1"/>
      <c r="N1634" s="1"/>
    </row>
    <row r="1635" spans="12:14" x14ac:dyDescent="0.25">
      <c r="L1635" s="1"/>
      <c r="M1635" s="1"/>
      <c r="N1635" s="1"/>
    </row>
    <row r="1636" spans="12:14" x14ac:dyDescent="0.25">
      <c r="L1636" s="1"/>
      <c r="M1636" s="1"/>
      <c r="N1636" s="1"/>
    </row>
    <row r="1637" spans="12:14" x14ac:dyDescent="0.25">
      <c r="L1637" s="1"/>
      <c r="M1637" s="1"/>
      <c r="N1637" s="1"/>
    </row>
    <row r="1638" spans="12:14" x14ac:dyDescent="0.25">
      <c r="L1638" s="1"/>
      <c r="M1638" s="1"/>
      <c r="N1638" s="1"/>
    </row>
    <row r="1639" spans="12:14" x14ac:dyDescent="0.25">
      <c r="L1639" s="1"/>
      <c r="M1639" s="1"/>
      <c r="N1639" s="1"/>
    </row>
    <row r="1640" spans="12:14" x14ac:dyDescent="0.25">
      <c r="L1640" s="1"/>
      <c r="M1640" s="1"/>
      <c r="N1640" s="1"/>
    </row>
    <row r="1641" spans="12:14" x14ac:dyDescent="0.25">
      <c r="L1641" s="1"/>
      <c r="M1641" s="1"/>
      <c r="N1641" s="1"/>
    </row>
    <row r="1642" spans="12:14" x14ac:dyDescent="0.25">
      <c r="L1642" s="1"/>
      <c r="M1642" s="1"/>
      <c r="N1642" s="1"/>
    </row>
    <row r="1643" spans="12:14" x14ac:dyDescent="0.25">
      <c r="L1643" s="1"/>
      <c r="M1643" s="1"/>
      <c r="N1643" s="1"/>
    </row>
    <row r="1644" spans="12:14" x14ac:dyDescent="0.25">
      <c r="L1644" s="1"/>
      <c r="M1644" s="1"/>
      <c r="N1644" s="1"/>
    </row>
    <row r="1645" spans="12:14" x14ac:dyDescent="0.25">
      <c r="L1645" s="1"/>
      <c r="M1645" s="1"/>
      <c r="N1645" s="1"/>
    </row>
    <row r="1646" spans="12:14" x14ac:dyDescent="0.25">
      <c r="L1646" s="1"/>
      <c r="M1646" s="1"/>
      <c r="N1646" s="1"/>
    </row>
    <row r="1647" spans="12:14" x14ac:dyDescent="0.25">
      <c r="L1647" s="1"/>
      <c r="M1647" s="1"/>
      <c r="N1647" s="1"/>
    </row>
    <row r="1648" spans="12:14" x14ac:dyDescent="0.25">
      <c r="L1648" s="1"/>
      <c r="M1648" s="1"/>
      <c r="N1648" s="1"/>
    </row>
    <row r="1649" spans="12:14" x14ac:dyDescent="0.25">
      <c r="L1649" s="1"/>
      <c r="M1649" s="1"/>
      <c r="N1649" s="1"/>
    </row>
    <row r="1650" spans="12:14" x14ac:dyDescent="0.25">
      <c r="L1650" s="1"/>
      <c r="M1650" s="1"/>
      <c r="N1650" s="1"/>
    </row>
    <row r="1651" spans="12:14" x14ac:dyDescent="0.25">
      <c r="L1651" s="1"/>
      <c r="M1651" s="1"/>
      <c r="N1651" s="1"/>
    </row>
    <row r="1652" spans="12:14" x14ac:dyDescent="0.25">
      <c r="L1652" s="1"/>
      <c r="M1652" s="1"/>
      <c r="N1652" s="1"/>
    </row>
    <row r="1653" spans="12:14" x14ac:dyDescent="0.25">
      <c r="L1653" s="1"/>
      <c r="M1653" s="1"/>
      <c r="N1653" s="1"/>
    </row>
    <row r="1654" spans="12:14" x14ac:dyDescent="0.25">
      <c r="L1654" s="1"/>
      <c r="M1654" s="1"/>
      <c r="N1654" s="1"/>
    </row>
    <row r="1655" spans="12:14" x14ac:dyDescent="0.25">
      <c r="L1655" s="1"/>
      <c r="M1655" s="1"/>
      <c r="N1655" s="1"/>
    </row>
    <row r="1656" spans="12:14" x14ac:dyDescent="0.25">
      <c r="L1656" s="1"/>
      <c r="M1656" s="1"/>
      <c r="N1656" s="1"/>
    </row>
    <row r="1657" spans="12:14" x14ac:dyDescent="0.25">
      <c r="L1657" s="1"/>
      <c r="M1657" s="1"/>
      <c r="N1657" s="1"/>
    </row>
    <row r="1658" spans="12:14" x14ac:dyDescent="0.25">
      <c r="L1658" s="1"/>
      <c r="M1658" s="1"/>
      <c r="N1658" s="1"/>
    </row>
    <row r="1659" spans="12:14" x14ac:dyDescent="0.25">
      <c r="L1659" s="1"/>
      <c r="M1659" s="1"/>
      <c r="N1659" s="1"/>
    </row>
    <row r="1660" spans="12:14" x14ac:dyDescent="0.25">
      <c r="L1660" s="1"/>
      <c r="M1660" s="1"/>
      <c r="N1660" s="1"/>
    </row>
    <row r="1661" spans="12:14" x14ac:dyDescent="0.25">
      <c r="L1661" s="1"/>
      <c r="M1661" s="1"/>
      <c r="N1661" s="1"/>
    </row>
    <row r="1662" spans="12:14" x14ac:dyDescent="0.25">
      <c r="L1662" s="1"/>
      <c r="M1662" s="1"/>
      <c r="N1662" s="1"/>
    </row>
    <row r="1663" spans="12:14" x14ac:dyDescent="0.25">
      <c r="L1663" s="1"/>
      <c r="M1663" s="1"/>
      <c r="N1663" s="1"/>
    </row>
    <row r="1664" spans="12:14" x14ac:dyDescent="0.25">
      <c r="L1664" s="1"/>
      <c r="M1664" s="1"/>
      <c r="N1664" s="1"/>
    </row>
    <row r="1665" spans="12:14" x14ac:dyDescent="0.25">
      <c r="L1665" s="1"/>
      <c r="M1665" s="1"/>
      <c r="N1665" s="1"/>
    </row>
    <row r="1666" spans="12:14" x14ac:dyDescent="0.25">
      <c r="L1666" s="1"/>
      <c r="M1666" s="1"/>
      <c r="N1666" s="1"/>
    </row>
    <row r="1667" spans="12:14" x14ac:dyDescent="0.25">
      <c r="L1667" s="1"/>
      <c r="M1667" s="1"/>
      <c r="N1667" s="1"/>
    </row>
    <row r="1668" spans="12:14" x14ac:dyDescent="0.25">
      <c r="L1668" s="1"/>
      <c r="M1668" s="1"/>
      <c r="N1668" s="1"/>
    </row>
    <row r="1669" spans="12:14" x14ac:dyDescent="0.25">
      <c r="L1669" s="1"/>
      <c r="M1669" s="1"/>
      <c r="N1669" s="1"/>
    </row>
    <row r="1670" spans="12:14" x14ac:dyDescent="0.25">
      <c r="L1670" s="1"/>
      <c r="M1670" s="1"/>
      <c r="N1670" s="1"/>
    </row>
    <row r="1671" spans="12:14" x14ac:dyDescent="0.25">
      <c r="L1671" s="1"/>
      <c r="M1671" s="1"/>
      <c r="N1671" s="1"/>
    </row>
    <row r="1672" spans="12:14" x14ac:dyDescent="0.25">
      <c r="L1672" s="1"/>
      <c r="M1672" s="1"/>
      <c r="N1672" s="1"/>
    </row>
    <row r="1673" spans="12:14" x14ac:dyDescent="0.25">
      <c r="L1673" s="1"/>
      <c r="M1673" s="1"/>
      <c r="N1673" s="1"/>
    </row>
    <row r="1674" spans="12:14" x14ac:dyDescent="0.25">
      <c r="L1674" s="1"/>
      <c r="M1674" s="1"/>
      <c r="N1674" s="1"/>
    </row>
    <row r="1675" spans="12:14" x14ac:dyDescent="0.25">
      <c r="L1675" s="1"/>
      <c r="M1675" s="1"/>
      <c r="N1675" s="1"/>
    </row>
    <row r="1676" spans="12:14" x14ac:dyDescent="0.25">
      <c r="L1676" s="1"/>
      <c r="M1676" s="1"/>
      <c r="N1676" s="1"/>
    </row>
    <row r="1677" spans="12:14" x14ac:dyDescent="0.25">
      <c r="L1677" s="1"/>
      <c r="M1677" s="1"/>
      <c r="N1677" s="1"/>
    </row>
    <row r="1678" spans="12:14" x14ac:dyDescent="0.25">
      <c r="L1678" s="1"/>
      <c r="M1678" s="1"/>
      <c r="N1678" s="1"/>
    </row>
    <row r="1679" spans="12:14" x14ac:dyDescent="0.25">
      <c r="L1679" s="1"/>
      <c r="M1679" s="1"/>
      <c r="N1679" s="1"/>
    </row>
    <row r="1680" spans="12:14" x14ac:dyDescent="0.25">
      <c r="L1680" s="1"/>
      <c r="M1680" s="1"/>
      <c r="N1680" s="1"/>
    </row>
    <row r="1681" spans="12:14" x14ac:dyDescent="0.25">
      <c r="L1681" s="1"/>
      <c r="M1681" s="1"/>
      <c r="N1681" s="1"/>
    </row>
    <row r="1682" spans="12:14" x14ac:dyDescent="0.25">
      <c r="L1682" s="1"/>
      <c r="M1682" s="1"/>
      <c r="N1682" s="1"/>
    </row>
    <row r="1683" spans="12:14" x14ac:dyDescent="0.25">
      <c r="L1683" s="1"/>
      <c r="M1683" s="1"/>
      <c r="N1683" s="1"/>
    </row>
    <row r="1684" spans="12:14" x14ac:dyDescent="0.25">
      <c r="L1684" s="1"/>
      <c r="M1684" s="1"/>
      <c r="N1684" s="1"/>
    </row>
    <row r="1685" spans="12:14" x14ac:dyDescent="0.25">
      <c r="L1685" s="1"/>
      <c r="M1685" s="1"/>
      <c r="N1685" s="1"/>
    </row>
    <row r="1686" spans="12:14" x14ac:dyDescent="0.25">
      <c r="L1686" s="1"/>
      <c r="M1686" s="1"/>
      <c r="N1686" s="1"/>
    </row>
    <row r="1687" spans="12:14" x14ac:dyDescent="0.25">
      <c r="L1687" s="1"/>
      <c r="M1687" s="1"/>
      <c r="N1687" s="1"/>
    </row>
    <row r="1688" spans="12:14" x14ac:dyDescent="0.25">
      <c r="L1688" s="1"/>
      <c r="M1688" s="1"/>
      <c r="N1688" s="1"/>
    </row>
    <row r="1689" spans="12:14" x14ac:dyDescent="0.25">
      <c r="L1689" s="1"/>
      <c r="M1689" s="1"/>
      <c r="N1689" s="1"/>
    </row>
    <row r="1690" spans="12:14" x14ac:dyDescent="0.25">
      <c r="L1690" s="1"/>
      <c r="M1690" s="1"/>
      <c r="N1690" s="1"/>
    </row>
    <row r="1691" spans="12:14" x14ac:dyDescent="0.25">
      <c r="L1691" s="1"/>
      <c r="M1691" s="1"/>
      <c r="N1691" s="1"/>
    </row>
    <row r="1692" spans="12:14" x14ac:dyDescent="0.25">
      <c r="L1692" s="1"/>
      <c r="M1692" s="1"/>
      <c r="N1692" s="1"/>
    </row>
    <row r="1693" spans="12:14" x14ac:dyDescent="0.25">
      <c r="L1693" s="1"/>
      <c r="M1693" s="1"/>
      <c r="N1693" s="1"/>
    </row>
    <row r="1694" spans="12:14" x14ac:dyDescent="0.25">
      <c r="L1694" s="1"/>
      <c r="M1694" s="1"/>
      <c r="N1694" s="1"/>
    </row>
    <row r="1695" spans="12:14" x14ac:dyDescent="0.25">
      <c r="L1695" s="1"/>
      <c r="M1695" s="1"/>
      <c r="N1695" s="1"/>
    </row>
    <row r="1696" spans="12:14" x14ac:dyDescent="0.25">
      <c r="L1696" s="1"/>
      <c r="M1696" s="1"/>
      <c r="N1696" s="1"/>
    </row>
    <row r="1697" spans="12:14" x14ac:dyDescent="0.25">
      <c r="L1697" s="1"/>
      <c r="M1697" s="1"/>
      <c r="N1697" s="1"/>
    </row>
    <row r="1698" spans="12:14" x14ac:dyDescent="0.25">
      <c r="L1698" s="1"/>
      <c r="M1698" s="1"/>
      <c r="N1698" s="1"/>
    </row>
    <row r="1699" spans="12:14" x14ac:dyDescent="0.25">
      <c r="L1699" s="1"/>
      <c r="M1699" s="1"/>
      <c r="N1699" s="1"/>
    </row>
    <row r="1700" spans="12:14" x14ac:dyDescent="0.25">
      <c r="L1700" s="1"/>
      <c r="M1700" s="1"/>
      <c r="N1700" s="1"/>
    </row>
    <row r="1701" spans="12:14" x14ac:dyDescent="0.25">
      <c r="L1701" s="1"/>
      <c r="M1701" s="1"/>
      <c r="N1701" s="1"/>
    </row>
    <row r="1702" spans="12:14" x14ac:dyDescent="0.25">
      <c r="L1702" s="1"/>
      <c r="M1702" s="1"/>
      <c r="N1702" s="1"/>
    </row>
    <row r="1703" spans="12:14" x14ac:dyDescent="0.25">
      <c r="L1703" s="1"/>
      <c r="M1703" s="1"/>
      <c r="N1703" s="1"/>
    </row>
    <row r="1704" spans="12:14" x14ac:dyDescent="0.25">
      <c r="L1704" s="1"/>
      <c r="M1704" s="1"/>
      <c r="N1704" s="1"/>
    </row>
    <row r="1705" spans="12:14" x14ac:dyDescent="0.25">
      <c r="L1705" s="1"/>
      <c r="M1705" s="1"/>
      <c r="N1705" s="1"/>
    </row>
    <row r="1706" spans="12:14" x14ac:dyDescent="0.25">
      <c r="L1706" s="1"/>
      <c r="M1706" s="1"/>
      <c r="N1706" s="1"/>
    </row>
    <row r="1707" spans="12:14" x14ac:dyDescent="0.25">
      <c r="L1707" s="1"/>
      <c r="M1707" s="1"/>
      <c r="N1707" s="1"/>
    </row>
    <row r="1708" spans="12:14" x14ac:dyDescent="0.25">
      <c r="L1708" s="1"/>
      <c r="M1708" s="1"/>
      <c r="N1708" s="1"/>
    </row>
    <row r="1709" spans="12:14" x14ac:dyDescent="0.25">
      <c r="L1709" s="1"/>
      <c r="M1709" s="1"/>
      <c r="N1709" s="1"/>
    </row>
    <row r="1710" spans="12:14" x14ac:dyDescent="0.25">
      <c r="L1710" s="1"/>
      <c r="M1710" s="1"/>
      <c r="N1710" s="1"/>
    </row>
    <row r="1711" spans="12:14" x14ac:dyDescent="0.25">
      <c r="L1711" s="1"/>
      <c r="M1711" s="1"/>
      <c r="N1711" s="1"/>
    </row>
    <row r="1712" spans="12:14" x14ac:dyDescent="0.25">
      <c r="L1712" s="1"/>
      <c r="M1712" s="1"/>
      <c r="N1712" s="1"/>
    </row>
    <row r="1713" spans="12:14" x14ac:dyDescent="0.25">
      <c r="L1713" s="1"/>
      <c r="M1713" s="1"/>
      <c r="N1713" s="1"/>
    </row>
    <row r="1714" spans="12:14" x14ac:dyDescent="0.25">
      <c r="L1714" s="1"/>
      <c r="M1714" s="1"/>
      <c r="N1714" s="1"/>
    </row>
    <row r="1715" spans="12:14" x14ac:dyDescent="0.25">
      <c r="L1715" s="1"/>
      <c r="M1715" s="1"/>
      <c r="N1715" s="1"/>
    </row>
    <row r="1716" spans="12:14" x14ac:dyDescent="0.25">
      <c r="L1716" s="1"/>
      <c r="M1716" s="1"/>
      <c r="N1716" s="1"/>
    </row>
    <row r="1717" spans="12:14" x14ac:dyDescent="0.25">
      <c r="L1717" s="1"/>
      <c r="M1717" s="1"/>
      <c r="N1717" s="1"/>
    </row>
    <row r="1718" spans="12:14" x14ac:dyDescent="0.25">
      <c r="L1718" s="1"/>
      <c r="M1718" s="1"/>
      <c r="N1718" s="1"/>
    </row>
    <row r="1719" spans="12:14" x14ac:dyDescent="0.25">
      <c r="L1719" s="1"/>
      <c r="M1719" s="1"/>
      <c r="N1719" s="1"/>
    </row>
    <row r="1720" spans="12:14" x14ac:dyDescent="0.25">
      <c r="L1720" s="1"/>
      <c r="M1720" s="1"/>
      <c r="N1720" s="1"/>
    </row>
    <row r="1721" spans="12:14" x14ac:dyDescent="0.25">
      <c r="L1721" s="1"/>
      <c r="M1721" s="1"/>
      <c r="N1721" s="1"/>
    </row>
    <row r="1722" spans="12:14" x14ac:dyDescent="0.25">
      <c r="L1722" s="1"/>
      <c r="M1722" s="1"/>
      <c r="N1722" s="1"/>
    </row>
    <row r="1723" spans="12:14" x14ac:dyDescent="0.25">
      <c r="L1723" s="1"/>
      <c r="M1723" s="1"/>
      <c r="N1723" s="1"/>
    </row>
    <row r="1724" spans="12:14" x14ac:dyDescent="0.25">
      <c r="L1724" s="1"/>
      <c r="M1724" s="1"/>
      <c r="N1724" s="1"/>
    </row>
    <row r="1725" spans="12:14" x14ac:dyDescent="0.25">
      <c r="L1725" s="1"/>
      <c r="M1725" s="1"/>
      <c r="N1725" s="1"/>
    </row>
    <row r="1726" spans="12:14" x14ac:dyDescent="0.25">
      <c r="L1726" s="1"/>
      <c r="M1726" s="1"/>
      <c r="N1726" s="1"/>
    </row>
    <row r="1727" spans="12:14" x14ac:dyDescent="0.25">
      <c r="L1727" s="1"/>
      <c r="M1727" s="1"/>
      <c r="N1727" s="1"/>
    </row>
    <row r="1728" spans="12:14" x14ac:dyDescent="0.25">
      <c r="L1728" s="1"/>
      <c r="M1728" s="1"/>
      <c r="N1728" s="1"/>
    </row>
    <row r="1729" spans="12:14" x14ac:dyDescent="0.25">
      <c r="L1729" s="1"/>
      <c r="M1729" s="1"/>
      <c r="N1729" s="1"/>
    </row>
    <row r="1730" spans="12:14" x14ac:dyDescent="0.25">
      <c r="L1730" s="1"/>
      <c r="M1730" s="1"/>
      <c r="N1730" s="1"/>
    </row>
    <row r="1731" spans="12:14" x14ac:dyDescent="0.25">
      <c r="L1731" s="1"/>
      <c r="M1731" s="1"/>
      <c r="N1731" s="1"/>
    </row>
    <row r="1732" spans="12:14" x14ac:dyDescent="0.25">
      <c r="L1732" s="1"/>
      <c r="M1732" s="1"/>
      <c r="N1732" s="1"/>
    </row>
    <row r="1733" spans="12:14" x14ac:dyDescent="0.25">
      <c r="L1733" s="1"/>
      <c r="M1733" s="1"/>
      <c r="N1733" s="1"/>
    </row>
    <row r="1734" spans="12:14" x14ac:dyDescent="0.25">
      <c r="L1734" s="1"/>
      <c r="M1734" s="1"/>
      <c r="N1734" s="1"/>
    </row>
    <row r="1735" spans="12:14" x14ac:dyDescent="0.25">
      <c r="L1735" s="1"/>
      <c r="M1735" s="1"/>
      <c r="N1735" s="1"/>
    </row>
    <row r="1736" spans="12:14" x14ac:dyDescent="0.25">
      <c r="L1736" s="1"/>
      <c r="M1736" s="1"/>
      <c r="N1736" s="1"/>
    </row>
    <row r="1737" spans="12:14" x14ac:dyDescent="0.25">
      <c r="L1737" s="1"/>
      <c r="M1737" s="1"/>
      <c r="N1737" s="1"/>
    </row>
    <row r="1738" spans="12:14" x14ac:dyDescent="0.25">
      <c r="L1738" s="1"/>
      <c r="M1738" s="1"/>
      <c r="N1738" s="1"/>
    </row>
    <row r="1739" spans="12:14" x14ac:dyDescent="0.25">
      <c r="L1739" s="1"/>
      <c r="M1739" s="1"/>
      <c r="N1739" s="1"/>
    </row>
    <row r="1740" spans="12:14" x14ac:dyDescent="0.25">
      <c r="L1740" s="1"/>
      <c r="M1740" s="1"/>
      <c r="N1740" s="1"/>
    </row>
    <row r="1741" spans="12:14" x14ac:dyDescent="0.25">
      <c r="L1741" s="1"/>
      <c r="M1741" s="1"/>
      <c r="N1741" s="1"/>
    </row>
    <row r="1742" spans="12:14" x14ac:dyDescent="0.25">
      <c r="L1742" s="1"/>
      <c r="M1742" s="1"/>
      <c r="N1742" s="1"/>
    </row>
    <row r="1743" spans="12:14" x14ac:dyDescent="0.25">
      <c r="L1743" s="1"/>
      <c r="M1743" s="1"/>
      <c r="N1743" s="1"/>
    </row>
    <row r="1744" spans="12:14" x14ac:dyDescent="0.25">
      <c r="L1744" s="1"/>
      <c r="M1744" s="1"/>
      <c r="N1744" s="1"/>
    </row>
    <row r="1745" spans="12:14" x14ac:dyDescent="0.25">
      <c r="L1745" s="1"/>
      <c r="M1745" s="1"/>
      <c r="N1745" s="1"/>
    </row>
    <row r="1746" spans="12:14" x14ac:dyDescent="0.25">
      <c r="L1746" s="1"/>
      <c r="M1746" s="1"/>
      <c r="N1746" s="1"/>
    </row>
    <row r="1747" spans="12:14" x14ac:dyDescent="0.25">
      <c r="L1747" s="1"/>
      <c r="M1747" s="1"/>
      <c r="N1747" s="1"/>
    </row>
    <row r="1748" spans="12:14" x14ac:dyDescent="0.25">
      <c r="L1748" s="1"/>
      <c r="M1748" s="1"/>
      <c r="N1748" s="1"/>
    </row>
    <row r="1749" spans="12:14" x14ac:dyDescent="0.25">
      <c r="L1749" s="1"/>
      <c r="M1749" s="1"/>
      <c r="N1749" s="1"/>
    </row>
    <row r="1750" spans="12:14" x14ac:dyDescent="0.25">
      <c r="L1750" s="1"/>
      <c r="M1750" s="1"/>
      <c r="N1750" s="1"/>
    </row>
    <row r="1751" spans="12:14" x14ac:dyDescent="0.25">
      <c r="L1751" s="1"/>
      <c r="M1751" s="1"/>
      <c r="N1751" s="1"/>
    </row>
    <row r="1752" spans="12:14" x14ac:dyDescent="0.25">
      <c r="L1752" s="1"/>
      <c r="M1752" s="1"/>
      <c r="N1752" s="1"/>
    </row>
    <row r="1753" spans="12:14" x14ac:dyDescent="0.25">
      <c r="L1753" s="1"/>
      <c r="M1753" s="1"/>
      <c r="N1753" s="1"/>
    </row>
    <row r="1754" spans="12:14" x14ac:dyDescent="0.25">
      <c r="L1754" s="1"/>
      <c r="M1754" s="1"/>
      <c r="N1754" s="1"/>
    </row>
    <row r="1755" spans="12:14" x14ac:dyDescent="0.25">
      <c r="L1755" s="1"/>
      <c r="M1755" s="1"/>
      <c r="N1755" s="1"/>
    </row>
    <row r="1756" spans="12:14" x14ac:dyDescent="0.25">
      <c r="L1756" s="1"/>
      <c r="M1756" s="1"/>
      <c r="N1756" s="1"/>
    </row>
    <row r="1757" spans="12:14" x14ac:dyDescent="0.25">
      <c r="L1757" s="1"/>
      <c r="M1757" s="1"/>
      <c r="N1757" s="1"/>
    </row>
    <row r="1758" spans="12:14" x14ac:dyDescent="0.25">
      <c r="L1758" s="1"/>
      <c r="M1758" s="1"/>
      <c r="N1758" s="1"/>
    </row>
    <row r="1759" spans="12:14" x14ac:dyDescent="0.25">
      <c r="L1759" s="1"/>
      <c r="M1759" s="1"/>
      <c r="N1759" s="1"/>
    </row>
    <row r="1760" spans="12:14" x14ac:dyDescent="0.25">
      <c r="L1760" s="1"/>
      <c r="M1760" s="1"/>
      <c r="N1760" s="1"/>
    </row>
    <row r="1761" spans="12:14" x14ac:dyDescent="0.25">
      <c r="L1761" s="1"/>
      <c r="M1761" s="1"/>
      <c r="N1761" s="1"/>
    </row>
    <row r="1762" spans="12:14" x14ac:dyDescent="0.25">
      <c r="L1762" s="1"/>
      <c r="M1762" s="1"/>
      <c r="N1762" s="1"/>
    </row>
    <row r="1763" spans="12:14" x14ac:dyDescent="0.25">
      <c r="L1763" s="1"/>
      <c r="M1763" s="1"/>
      <c r="N1763" s="1"/>
    </row>
    <row r="1764" spans="12:14" x14ac:dyDescent="0.25">
      <c r="L1764" s="1"/>
      <c r="M1764" s="1"/>
      <c r="N1764" s="1"/>
    </row>
    <row r="1765" spans="12:14" x14ac:dyDescent="0.25">
      <c r="L1765" s="1"/>
      <c r="M1765" s="1"/>
      <c r="N1765" s="1"/>
    </row>
    <row r="1766" spans="12:14" x14ac:dyDescent="0.25">
      <c r="L1766" s="1"/>
      <c r="M1766" s="1"/>
      <c r="N1766" s="1"/>
    </row>
    <row r="1767" spans="12:14" x14ac:dyDescent="0.25">
      <c r="L1767" s="1"/>
      <c r="M1767" s="1"/>
      <c r="N1767" s="1"/>
    </row>
    <row r="1768" spans="12:14" x14ac:dyDescent="0.25">
      <c r="L1768" s="1"/>
      <c r="M1768" s="1"/>
      <c r="N1768" s="1"/>
    </row>
    <row r="1769" spans="12:14" x14ac:dyDescent="0.25">
      <c r="L1769" s="1"/>
      <c r="M1769" s="1"/>
      <c r="N1769" s="1"/>
    </row>
    <row r="1770" spans="12:14" x14ac:dyDescent="0.25">
      <c r="L1770" s="1"/>
      <c r="M1770" s="1"/>
      <c r="N1770" s="1"/>
    </row>
    <row r="1771" spans="12:14" x14ac:dyDescent="0.25">
      <c r="L1771" s="1"/>
      <c r="M1771" s="1"/>
      <c r="N1771" s="1"/>
    </row>
    <row r="1772" spans="12:14" x14ac:dyDescent="0.25">
      <c r="L1772" s="1"/>
      <c r="M1772" s="1"/>
      <c r="N1772" s="1"/>
    </row>
    <row r="1773" spans="12:14" x14ac:dyDescent="0.25">
      <c r="L1773" s="1"/>
      <c r="M1773" s="1"/>
      <c r="N1773" s="1"/>
    </row>
    <row r="1774" spans="12:14" x14ac:dyDescent="0.25">
      <c r="L1774" s="1"/>
      <c r="M1774" s="1"/>
      <c r="N1774" s="1"/>
    </row>
    <row r="1775" spans="12:14" x14ac:dyDescent="0.25">
      <c r="L1775" s="1"/>
      <c r="M1775" s="1"/>
      <c r="N1775" s="1"/>
    </row>
    <row r="1776" spans="12:14" x14ac:dyDescent="0.25">
      <c r="L1776" s="1"/>
      <c r="M1776" s="1"/>
      <c r="N1776" s="1"/>
    </row>
    <row r="1777" spans="12:14" x14ac:dyDescent="0.25">
      <c r="L1777" s="1"/>
      <c r="M1777" s="1"/>
      <c r="N1777" s="1"/>
    </row>
    <row r="1778" spans="12:14" x14ac:dyDescent="0.25">
      <c r="L1778" s="1"/>
      <c r="M1778" s="1"/>
      <c r="N1778" s="1"/>
    </row>
    <row r="1779" spans="12:14" x14ac:dyDescent="0.25">
      <c r="L1779" s="1"/>
      <c r="M1779" s="1"/>
      <c r="N1779" s="1"/>
    </row>
    <row r="1780" spans="12:14" x14ac:dyDescent="0.25">
      <c r="L1780" s="1"/>
      <c r="M1780" s="1"/>
      <c r="N1780" s="1"/>
    </row>
    <row r="1781" spans="12:14" x14ac:dyDescent="0.25">
      <c r="L1781" s="1"/>
      <c r="M1781" s="1"/>
      <c r="N1781" s="1"/>
    </row>
    <row r="1782" spans="12:14" x14ac:dyDescent="0.25">
      <c r="L1782" s="1"/>
      <c r="M1782" s="1"/>
      <c r="N1782" s="1"/>
    </row>
    <row r="1783" spans="12:14" x14ac:dyDescent="0.25">
      <c r="L1783" s="1"/>
      <c r="M1783" s="1"/>
      <c r="N1783" s="1"/>
    </row>
    <row r="1784" spans="12:14" x14ac:dyDescent="0.25">
      <c r="L1784" s="1"/>
      <c r="M1784" s="1"/>
      <c r="N1784" s="1"/>
    </row>
    <row r="1785" spans="12:14" x14ac:dyDescent="0.25">
      <c r="L1785" s="1"/>
      <c r="M1785" s="1"/>
      <c r="N1785" s="1"/>
    </row>
    <row r="1786" spans="12:14" x14ac:dyDescent="0.25">
      <c r="L1786" s="1"/>
      <c r="M1786" s="1"/>
      <c r="N1786" s="1"/>
    </row>
    <row r="1787" spans="12:14" x14ac:dyDescent="0.25">
      <c r="L1787" s="1"/>
      <c r="M1787" s="1"/>
      <c r="N1787" s="1"/>
    </row>
    <row r="1788" spans="12:14" x14ac:dyDescent="0.25">
      <c r="L1788" s="1"/>
      <c r="M1788" s="1"/>
      <c r="N1788" s="1"/>
    </row>
    <row r="1789" spans="12:14" x14ac:dyDescent="0.25">
      <c r="L1789" s="1"/>
      <c r="M1789" s="1"/>
      <c r="N1789" s="1"/>
    </row>
    <row r="1790" spans="12:14" x14ac:dyDescent="0.25">
      <c r="L1790" s="1"/>
      <c r="M1790" s="1"/>
      <c r="N1790" s="1"/>
    </row>
    <row r="1791" spans="12:14" x14ac:dyDescent="0.25">
      <c r="L1791" s="1"/>
      <c r="M1791" s="1"/>
      <c r="N1791" s="1"/>
    </row>
    <row r="1792" spans="12:14" x14ac:dyDescent="0.25">
      <c r="L1792" s="1"/>
      <c r="M1792" s="1"/>
      <c r="N1792" s="1"/>
    </row>
    <row r="1793" spans="12:14" x14ac:dyDescent="0.25">
      <c r="L1793" s="1"/>
      <c r="M1793" s="1"/>
      <c r="N1793" s="1"/>
    </row>
    <row r="1794" spans="12:14" x14ac:dyDescent="0.25">
      <c r="L1794" s="1"/>
      <c r="M1794" s="1"/>
      <c r="N1794" s="1"/>
    </row>
    <row r="1795" spans="12:14" x14ac:dyDescent="0.25">
      <c r="L1795" s="1"/>
      <c r="M1795" s="1"/>
      <c r="N1795" s="1"/>
    </row>
    <row r="1796" spans="12:14" x14ac:dyDescent="0.25">
      <c r="L1796" s="1"/>
      <c r="M1796" s="1"/>
      <c r="N1796" s="1"/>
    </row>
    <row r="1797" spans="12:14" x14ac:dyDescent="0.25">
      <c r="L1797" s="1"/>
      <c r="M1797" s="1"/>
      <c r="N1797" s="1"/>
    </row>
    <row r="1798" spans="12:14" x14ac:dyDescent="0.25">
      <c r="L1798" s="1"/>
      <c r="M1798" s="1"/>
      <c r="N1798" s="1"/>
    </row>
    <row r="1799" spans="12:14" x14ac:dyDescent="0.25">
      <c r="L1799" s="1"/>
      <c r="M1799" s="1"/>
      <c r="N1799" s="1"/>
    </row>
    <row r="1800" spans="12:14" x14ac:dyDescent="0.25">
      <c r="L1800" s="1"/>
      <c r="M1800" s="1"/>
      <c r="N1800" s="1"/>
    </row>
    <row r="1801" spans="12:14" x14ac:dyDescent="0.25">
      <c r="L1801" s="1"/>
      <c r="M1801" s="1"/>
      <c r="N1801" s="1"/>
    </row>
    <row r="1802" spans="12:14" x14ac:dyDescent="0.25">
      <c r="L1802" s="1"/>
      <c r="M1802" s="1"/>
      <c r="N1802" s="1"/>
    </row>
    <row r="1803" spans="12:14" x14ac:dyDescent="0.25">
      <c r="L1803" s="1"/>
      <c r="M1803" s="1"/>
      <c r="N1803" s="1"/>
    </row>
    <row r="1804" spans="12:14" x14ac:dyDescent="0.25">
      <c r="L1804" s="1"/>
      <c r="M1804" s="1"/>
      <c r="N1804" s="1"/>
    </row>
    <row r="1805" spans="12:14" x14ac:dyDescent="0.25">
      <c r="L1805" s="1"/>
      <c r="M1805" s="1"/>
      <c r="N1805" s="1"/>
    </row>
    <row r="1806" spans="12:14" x14ac:dyDescent="0.25">
      <c r="L1806" s="1"/>
      <c r="M1806" s="1"/>
      <c r="N1806" s="1"/>
    </row>
    <row r="1807" spans="12:14" x14ac:dyDescent="0.25">
      <c r="L1807" s="1"/>
      <c r="M1807" s="1"/>
      <c r="N1807" s="1"/>
    </row>
    <row r="1808" spans="12:14" x14ac:dyDescent="0.25">
      <c r="L1808" s="1"/>
      <c r="M1808" s="1"/>
      <c r="N1808" s="1"/>
    </row>
    <row r="1809" spans="12:14" x14ac:dyDescent="0.25">
      <c r="L1809" s="1"/>
      <c r="M1809" s="1"/>
      <c r="N1809" s="1"/>
    </row>
    <row r="1810" spans="12:14" x14ac:dyDescent="0.25">
      <c r="L1810" s="1"/>
      <c r="M1810" s="1"/>
      <c r="N1810" s="1"/>
    </row>
    <row r="1811" spans="12:14" x14ac:dyDescent="0.25">
      <c r="L1811" s="1"/>
      <c r="M1811" s="1"/>
      <c r="N1811" s="1"/>
    </row>
    <row r="1812" spans="12:14" x14ac:dyDescent="0.25">
      <c r="L1812" s="1"/>
      <c r="M1812" s="1"/>
      <c r="N1812" s="1"/>
    </row>
    <row r="1813" spans="12:14" x14ac:dyDescent="0.25">
      <c r="L1813" s="1"/>
      <c r="M1813" s="1"/>
      <c r="N1813" s="1"/>
    </row>
    <row r="1814" spans="12:14" x14ac:dyDescent="0.25">
      <c r="L1814" s="1"/>
      <c r="M1814" s="1"/>
      <c r="N1814" s="1"/>
    </row>
    <row r="1815" spans="12:14" x14ac:dyDescent="0.25">
      <c r="L1815" s="1"/>
      <c r="M1815" s="1"/>
      <c r="N1815" s="1"/>
    </row>
    <row r="1816" spans="12:14" x14ac:dyDescent="0.25">
      <c r="L1816" s="1"/>
      <c r="M1816" s="1"/>
      <c r="N1816" s="1"/>
    </row>
    <row r="1817" spans="12:14" x14ac:dyDescent="0.25">
      <c r="L1817" s="1"/>
      <c r="M1817" s="1"/>
      <c r="N1817" s="1"/>
    </row>
    <row r="1818" spans="12:14" x14ac:dyDescent="0.25">
      <c r="L1818" s="1"/>
      <c r="M1818" s="1"/>
      <c r="N1818" s="1"/>
    </row>
    <row r="1819" spans="12:14" x14ac:dyDescent="0.25">
      <c r="L1819" s="1"/>
      <c r="M1819" s="1"/>
      <c r="N1819" s="1"/>
    </row>
    <row r="1820" spans="12:14" x14ac:dyDescent="0.25">
      <c r="L1820" s="1"/>
      <c r="M1820" s="1"/>
      <c r="N1820" s="1"/>
    </row>
    <row r="1821" spans="12:14" x14ac:dyDescent="0.25">
      <c r="L1821" s="1"/>
      <c r="M1821" s="1"/>
      <c r="N1821" s="1"/>
    </row>
    <row r="1822" spans="12:14" x14ac:dyDescent="0.25">
      <c r="L1822" s="1"/>
      <c r="M1822" s="1"/>
      <c r="N1822" s="1"/>
    </row>
    <row r="1823" spans="12:14" x14ac:dyDescent="0.25">
      <c r="L1823" s="1"/>
      <c r="M1823" s="1"/>
      <c r="N1823" s="1"/>
    </row>
    <row r="1824" spans="12:14" x14ac:dyDescent="0.25">
      <c r="L1824" s="1"/>
      <c r="M1824" s="1"/>
      <c r="N1824" s="1"/>
    </row>
    <row r="1825" spans="12:14" x14ac:dyDescent="0.25">
      <c r="L1825" s="1"/>
      <c r="M1825" s="1"/>
      <c r="N1825" s="1"/>
    </row>
    <row r="1826" spans="12:14" x14ac:dyDescent="0.25">
      <c r="L1826" s="1"/>
      <c r="M1826" s="1"/>
      <c r="N1826" s="1"/>
    </row>
    <row r="1827" spans="12:14" x14ac:dyDescent="0.25">
      <c r="L1827" s="1"/>
      <c r="M1827" s="1"/>
      <c r="N1827" s="1"/>
    </row>
    <row r="1828" spans="12:14" x14ac:dyDescent="0.25">
      <c r="L1828" s="1"/>
      <c r="M1828" s="1"/>
      <c r="N1828" s="1"/>
    </row>
    <row r="1829" spans="12:14" x14ac:dyDescent="0.25">
      <c r="L1829" s="1"/>
      <c r="M1829" s="1"/>
      <c r="N1829" s="1"/>
    </row>
    <row r="1830" spans="12:14" x14ac:dyDescent="0.25">
      <c r="L1830" s="1"/>
      <c r="M1830" s="1"/>
      <c r="N1830" s="1"/>
    </row>
    <row r="1831" spans="12:14" x14ac:dyDescent="0.25">
      <c r="L1831" s="1"/>
      <c r="M1831" s="1"/>
      <c r="N1831" s="1"/>
    </row>
    <row r="1832" spans="12:14" x14ac:dyDescent="0.25">
      <c r="L1832" s="1"/>
      <c r="M1832" s="1"/>
      <c r="N1832" s="1"/>
    </row>
    <row r="1833" spans="12:14" x14ac:dyDescent="0.25">
      <c r="L1833" s="1"/>
      <c r="M1833" s="1"/>
      <c r="N1833" s="1"/>
    </row>
    <row r="1834" spans="12:14" x14ac:dyDescent="0.25">
      <c r="L1834" s="1"/>
      <c r="M1834" s="1"/>
      <c r="N1834" s="1"/>
    </row>
    <row r="1835" spans="12:14" x14ac:dyDescent="0.25">
      <c r="L1835" s="1"/>
      <c r="M1835" s="1"/>
      <c r="N1835" s="1"/>
    </row>
    <row r="1836" spans="12:14" x14ac:dyDescent="0.25">
      <c r="L1836" s="1"/>
      <c r="M1836" s="1"/>
      <c r="N1836" s="1"/>
    </row>
    <row r="1837" spans="12:14" x14ac:dyDescent="0.25">
      <c r="L1837" s="1"/>
      <c r="M1837" s="1"/>
      <c r="N1837" s="1"/>
    </row>
    <row r="1838" spans="12:14" x14ac:dyDescent="0.25">
      <c r="L1838" s="1"/>
      <c r="M1838" s="1"/>
      <c r="N1838" s="1"/>
    </row>
    <row r="1839" spans="12:14" x14ac:dyDescent="0.25">
      <c r="L1839" s="1"/>
      <c r="M1839" s="1"/>
      <c r="N1839" s="1"/>
    </row>
    <row r="1840" spans="12:14" x14ac:dyDescent="0.25">
      <c r="L1840" s="1"/>
      <c r="M1840" s="1"/>
      <c r="N1840" s="1"/>
    </row>
    <row r="1841" spans="12:14" x14ac:dyDescent="0.25">
      <c r="L1841" s="1"/>
      <c r="M1841" s="1"/>
      <c r="N1841" s="1"/>
    </row>
    <row r="1842" spans="12:14" x14ac:dyDescent="0.25">
      <c r="L1842" s="1"/>
      <c r="M1842" s="1"/>
      <c r="N1842" s="1"/>
    </row>
    <row r="1843" spans="12:14" x14ac:dyDescent="0.25">
      <c r="L1843" s="1"/>
      <c r="M1843" s="1"/>
      <c r="N1843" s="1"/>
    </row>
    <row r="1844" spans="12:14" x14ac:dyDescent="0.25">
      <c r="L1844" s="1"/>
      <c r="M1844" s="1"/>
      <c r="N1844" s="1"/>
    </row>
    <row r="1845" spans="12:14" x14ac:dyDescent="0.25">
      <c r="L1845" s="1"/>
      <c r="M1845" s="1"/>
      <c r="N1845" s="1"/>
    </row>
    <row r="1846" spans="12:14" x14ac:dyDescent="0.25">
      <c r="L1846" s="1"/>
      <c r="M1846" s="1"/>
      <c r="N1846" s="1"/>
    </row>
    <row r="1847" spans="12:14" x14ac:dyDescent="0.25">
      <c r="L1847" s="1"/>
      <c r="M1847" s="1"/>
      <c r="N1847" s="1"/>
    </row>
    <row r="1848" spans="12:14" x14ac:dyDescent="0.25">
      <c r="L1848" s="1"/>
      <c r="M1848" s="1"/>
      <c r="N1848" s="1"/>
    </row>
    <row r="1849" spans="12:14" x14ac:dyDescent="0.25">
      <c r="L1849" s="1"/>
      <c r="M1849" s="1"/>
      <c r="N1849" s="1"/>
    </row>
    <row r="1850" spans="12:14" x14ac:dyDescent="0.25">
      <c r="L1850" s="1"/>
      <c r="M1850" s="1"/>
      <c r="N1850" s="1"/>
    </row>
    <row r="1851" spans="12:14" x14ac:dyDescent="0.25">
      <c r="L1851" s="1"/>
      <c r="M1851" s="1"/>
      <c r="N1851" s="1"/>
    </row>
    <row r="1852" spans="12:14" x14ac:dyDescent="0.25">
      <c r="L1852" s="1"/>
      <c r="M1852" s="1"/>
      <c r="N1852" s="1"/>
    </row>
    <row r="1853" spans="12:14" x14ac:dyDescent="0.25">
      <c r="L1853" s="1"/>
      <c r="M1853" s="1"/>
      <c r="N1853" s="1"/>
    </row>
    <row r="1854" spans="12:14" x14ac:dyDescent="0.25">
      <c r="L1854" s="1"/>
      <c r="M1854" s="1"/>
      <c r="N1854" s="1"/>
    </row>
    <row r="1855" spans="12:14" x14ac:dyDescent="0.25">
      <c r="L1855" s="1"/>
      <c r="M1855" s="1"/>
      <c r="N1855" s="1"/>
    </row>
    <row r="1856" spans="12:14" x14ac:dyDescent="0.25">
      <c r="L1856" s="1"/>
      <c r="M1856" s="1"/>
      <c r="N1856" s="1"/>
    </row>
    <row r="1857" spans="12:14" x14ac:dyDescent="0.25">
      <c r="L1857" s="1"/>
      <c r="M1857" s="1"/>
      <c r="N1857" s="1"/>
    </row>
    <row r="1858" spans="12:14" x14ac:dyDescent="0.25">
      <c r="L1858" s="1"/>
      <c r="M1858" s="1"/>
      <c r="N1858" s="1"/>
    </row>
    <row r="1859" spans="12:14" x14ac:dyDescent="0.25">
      <c r="L1859" s="1"/>
      <c r="M1859" s="1"/>
      <c r="N1859" s="1"/>
    </row>
    <row r="1860" spans="12:14" x14ac:dyDescent="0.25">
      <c r="L1860" s="1"/>
      <c r="M1860" s="1"/>
      <c r="N1860" s="1"/>
    </row>
    <row r="1861" spans="12:14" x14ac:dyDescent="0.25">
      <c r="L1861" s="1"/>
      <c r="M1861" s="1"/>
      <c r="N1861" s="1"/>
    </row>
    <row r="1862" spans="12:14" x14ac:dyDescent="0.25">
      <c r="L1862" s="1"/>
      <c r="M1862" s="1"/>
      <c r="N1862" s="1"/>
    </row>
    <row r="1863" spans="12:14" x14ac:dyDescent="0.25">
      <c r="L1863" s="1"/>
      <c r="M1863" s="1"/>
      <c r="N1863" s="1"/>
    </row>
    <row r="1864" spans="12:14" x14ac:dyDescent="0.25">
      <c r="L1864" s="1"/>
      <c r="M1864" s="1"/>
      <c r="N1864" s="1"/>
    </row>
    <row r="1865" spans="12:14" x14ac:dyDescent="0.25">
      <c r="L1865" s="1"/>
      <c r="M1865" s="1"/>
      <c r="N1865" s="1"/>
    </row>
    <row r="1866" spans="12:14" x14ac:dyDescent="0.25">
      <c r="L1866" s="1"/>
      <c r="M1866" s="1"/>
      <c r="N1866" s="1"/>
    </row>
    <row r="1867" spans="12:14" x14ac:dyDescent="0.25">
      <c r="L1867" s="1"/>
      <c r="M1867" s="1"/>
      <c r="N1867" s="1"/>
    </row>
    <row r="1868" spans="12:14" x14ac:dyDescent="0.25">
      <c r="L1868" s="1"/>
      <c r="M1868" s="1"/>
      <c r="N1868" s="1"/>
    </row>
    <row r="1869" spans="12:14" x14ac:dyDescent="0.25">
      <c r="L1869" s="1"/>
      <c r="M1869" s="1"/>
      <c r="N1869" s="1"/>
    </row>
    <row r="1870" spans="12:14" x14ac:dyDescent="0.25">
      <c r="L1870" s="1"/>
      <c r="M1870" s="1"/>
      <c r="N1870" s="1"/>
    </row>
    <row r="1871" spans="12:14" x14ac:dyDescent="0.25">
      <c r="L1871" s="1"/>
      <c r="M1871" s="1"/>
      <c r="N1871" s="1"/>
    </row>
    <row r="1872" spans="12:14" x14ac:dyDescent="0.25">
      <c r="L1872" s="1"/>
      <c r="M1872" s="1"/>
      <c r="N1872" s="1"/>
    </row>
    <row r="1873" spans="12:14" x14ac:dyDescent="0.25">
      <c r="L1873" s="1"/>
      <c r="M1873" s="1"/>
      <c r="N1873" s="1"/>
    </row>
    <row r="1874" spans="12:14" x14ac:dyDescent="0.25">
      <c r="L1874" s="1"/>
      <c r="M1874" s="1"/>
      <c r="N1874" s="1"/>
    </row>
    <row r="1875" spans="12:14" x14ac:dyDescent="0.25">
      <c r="L1875" s="1"/>
      <c r="M1875" s="1"/>
      <c r="N1875" s="1"/>
    </row>
    <row r="1876" spans="12:14" x14ac:dyDescent="0.25">
      <c r="L1876" s="1"/>
      <c r="M1876" s="1"/>
      <c r="N1876" s="1"/>
    </row>
    <row r="1877" spans="12:14" x14ac:dyDescent="0.25">
      <c r="L1877" s="1"/>
      <c r="M1877" s="1"/>
      <c r="N1877" s="1"/>
    </row>
    <row r="1878" spans="12:14" x14ac:dyDescent="0.25">
      <c r="L1878" s="1"/>
      <c r="M1878" s="1"/>
      <c r="N1878" s="1"/>
    </row>
    <row r="1879" spans="12:14" x14ac:dyDescent="0.25">
      <c r="L1879" s="1"/>
      <c r="M1879" s="1"/>
      <c r="N1879" s="1"/>
    </row>
    <row r="1880" spans="12:14" x14ac:dyDescent="0.25">
      <c r="L1880" s="1"/>
      <c r="M1880" s="1"/>
      <c r="N1880" s="1"/>
    </row>
    <row r="1881" spans="12:14" x14ac:dyDescent="0.25">
      <c r="L1881" s="1"/>
      <c r="M1881" s="1"/>
      <c r="N1881" s="1"/>
    </row>
    <row r="1882" spans="12:14" x14ac:dyDescent="0.25">
      <c r="L1882" s="1"/>
      <c r="M1882" s="1"/>
      <c r="N1882" s="1"/>
    </row>
    <row r="1883" spans="12:14" x14ac:dyDescent="0.25">
      <c r="L1883" s="1"/>
      <c r="M1883" s="1"/>
      <c r="N1883" s="1"/>
    </row>
    <row r="1884" spans="12:14" x14ac:dyDescent="0.25">
      <c r="L1884" s="1"/>
      <c r="M1884" s="1"/>
      <c r="N1884" s="1"/>
    </row>
    <row r="1885" spans="12:14" x14ac:dyDescent="0.25">
      <c r="L1885" s="1"/>
      <c r="M1885" s="1"/>
      <c r="N1885" s="1"/>
    </row>
    <row r="1886" spans="12:14" x14ac:dyDescent="0.25">
      <c r="L1886" s="1"/>
      <c r="M1886" s="1"/>
      <c r="N1886" s="1"/>
    </row>
    <row r="1887" spans="12:14" x14ac:dyDescent="0.25">
      <c r="L1887" s="1"/>
      <c r="M1887" s="1"/>
      <c r="N1887" s="1"/>
    </row>
    <row r="1888" spans="12:14" x14ac:dyDescent="0.25">
      <c r="L1888" s="1"/>
      <c r="M1888" s="1"/>
      <c r="N1888" s="1"/>
    </row>
    <row r="1889" spans="12:14" x14ac:dyDescent="0.25">
      <c r="L1889" s="1"/>
      <c r="M1889" s="1"/>
      <c r="N1889" s="1"/>
    </row>
    <row r="1890" spans="12:14" x14ac:dyDescent="0.25">
      <c r="L1890" s="1"/>
      <c r="M1890" s="1"/>
      <c r="N1890" s="1"/>
    </row>
    <row r="1891" spans="12:14" x14ac:dyDescent="0.25">
      <c r="L1891" s="1"/>
      <c r="M1891" s="1"/>
      <c r="N1891" s="1"/>
    </row>
    <row r="1892" spans="12:14" x14ac:dyDescent="0.25">
      <c r="L1892" s="1"/>
      <c r="M1892" s="1"/>
      <c r="N1892" s="1"/>
    </row>
    <row r="1893" spans="12:14" x14ac:dyDescent="0.25">
      <c r="L1893" s="1"/>
      <c r="M1893" s="1"/>
      <c r="N1893" s="1"/>
    </row>
    <row r="1894" spans="12:14" x14ac:dyDescent="0.25">
      <c r="L1894" s="1"/>
      <c r="M1894" s="1"/>
      <c r="N1894" s="1"/>
    </row>
    <row r="1895" spans="12:14" x14ac:dyDescent="0.25">
      <c r="L1895" s="1"/>
      <c r="M1895" s="1"/>
      <c r="N1895" s="1"/>
    </row>
    <row r="1896" spans="12:14" x14ac:dyDescent="0.25">
      <c r="L1896" s="1"/>
      <c r="M1896" s="1"/>
      <c r="N1896" s="1"/>
    </row>
    <row r="1897" spans="12:14" x14ac:dyDescent="0.25">
      <c r="L1897" s="1"/>
      <c r="M1897" s="1"/>
      <c r="N1897" s="1"/>
    </row>
    <row r="1898" spans="12:14" x14ac:dyDescent="0.25">
      <c r="L1898" s="1"/>
      <c r="M1898" s="1"/>
      <c r="N1898" s="1"/>
    </row>
    <row r="1899" spans="12:14" x14ac:dyDescent="0.25">
      <c r="L1899" s="1"/>
      <c r="M1899" s="1"/>
      <c r="N1899" s="1"/>
    </row>
    <row r="1900" spans="12:14" x14ac:dyDescent="0.25">
      <c r="L1900" s="1"/>
      <c r="M1900" s="1"/>
      <c r="N1900" s="1"/>
    </row>
    <row r="1901" spans="12:14" x14ac:dyDescent="0.25">
      <c r="L1901" s="1"/>
      <c r="M1901" s="1"/>
      <c r="N1901" s="1"/>
    </row>
    <row r="1902" spans="12:14" x14ac:dyDescent="0.25">
      <c r="L1902" s="1"/>
      <c r="M1902" s="1"/>
      <c r="N1902" s="1"/>
    </row>
    <row r="1903" spans="12:14" x14ac:dyDescent="0.25">
      <c r="L1903" s="1"/>
      <c r="M1903" s="1"/>
      <c r="N1903" s="1"/>
    </row>
    <row r="1904" spans="12:14" x14ac:dyDescent="0.25">
      <c r="L1904" s="1"/>
      <c r="M1904" s="1"/>
      <c r="N1904" s="1"/>
    </row>
    <row r="1905" spans="12:14" x14ac:dyDescent="0.25">
      <c r="L1905" s="1"/>
      <c r="M1905" s="1"/>
      <c r="N1905" s="1"/>
    </row>
    <row r="1906" spans="12:14" x14ac:dyDescent="0.25">
      <c r="L1906" s="1"/>
      <c r="M1906" s="1"/>
      <c r="N1906" s="1"/>
    </row>
    <row r="1907" spans="12:14" x14ac:dyDescent="0.25">
      <c r="L1907" s="1"/>
      <c r="M1907" s="1"/>
      <c r="N1907" s="1"/>
    </row>
    <row r="1908" spans="12:14" x14ac:dyDescent="0.25">
      <c r="L1908" s="1"/>
      <c r="M1908" s="1"/>
      <c r="N1908" s="1"/>
    </row>
    <row r="1909" spans="12:14" x14ac:dyDescent="0.25">
      <c r="L1909" s="1"/>
      <c r="M1909" s="1"/>
      <c r="N1909" s="1"/>
    </row>
    <row r="1910" spans="12:14" x14ac:dyDescent="0.25">
      <c r="L1910" s="1"/>
      <c r="M1910" s="1"/>
      <c r="N1910" s="1"/>
    </row>
    <row r="1911" spans="12:14" x14ac:dyDescent="0.25">
      <c r="L1911" s="1"/>
      <c r="M1911" s="1"/>
      <c r="N1911" s="1"/>
    </row>
    <row r="1912" spans="12:14" x14ac:dyDescent="0.25">
      <c r="L1912" s="1"/>
      <c r="M1912" s="1"/>
      <c r="N1912" s="1"/>
    </row>
    <row r="1913" spans="12:14" x14ac:dyDescent="0.25">
      <c r="L1913" s="1"/>
      <c r="M1913" s="1"/>
      <c r="N1913" s="1"/>
    </row>
    <row r="1914" spans="12:14" x14ac:dyDescent="0.25">
      <c r="L1914" s="1"/>
      <c r="M1914" s="1"/>
      <c r="N1914" s="1"/>
    </row>
    <row r="1915" spans="12:14" x14ac:dyDescent="0.25">
      <c r="L1915" s="1"/>
      <c r="M1915" s="1"/>
      <c r="N1915" s="1"/>
    </row>
    <row r="1916" spans="12:14" x14ac:dyDescent="0.25">
      <c r="L1916" s="1"/>
      <c r="M1916" s="1"/>
      <c r="N1916" s="1"/>
    </row>
    <row r="1917" spans="12:14" x14ac:dyDescent="0.25">
      <c r="L1917" s="1"/>
      <c r="M1917" s="1"/>
      <c r="N1917" s="1"/>
    </row>
    <row r="1918" spans="12:14" x14ac:dyDescent="0.25">
      <c r="L1918" s="1"/>
      <c r="M1918" s="1"/>
      <c r="N1918" s="1"/>
    </row>
    <row r="1919" spans="12:14" x14ac:dyDescent="0.25">
      <c r="L1919" s="1"/>
      <c r="M1919" s="1"/>
      <c r="N1919" s="1"/>
    </row>
    <row r="1920" spans="12:14" x14ac:dyDescent="0.25">
      <c r="L1920" s="1"/>
      <c r="M1920" s="1"/>
      <c r="N1920" s="1"/>
    </row>
    <row r="1921" spans="12:14" x14ac:dyDescent="0.25">
      <c r="L1921" s="1"/>
      <c r="M1921" s="1"/>
      <c r="N1921" s="1"/>
    </row>
    <row r="1922" spans="12:14" x14ac:dyDescent="0.25">
      <c r="L1922" s="1"/>
      <c r="M1922" s="1"/>
      <c r="N1922" s="1"/>
    </row>
    <row r="1923" spans="12:14" x14ac:dyDescent="0.25">
      <c r="L1923" s="1"/>
      <c r="M1923" s="1"/>
      <c r="N1923" s="1"/>
    </row>
    <row r="1924" spans="12:14" x14ac:dyDescent="0.25">
      <c r="L1924" s="1"/>
      <c r="M1924" s="1"/>
      <c r="N1924" s="1"/>
    </row>
    <row r="1925" spans="12:14" x14ac:dyDescent="0.25">
      <c r="L1925" s="1"/>
      <c r="M1925" s="1"/>
      <c r="N1925" s="1"/>
    </row>
    <row r="1926" spans="12:14" x14ac:dyDescent="0.25">
      <c r="L1926" s="1"/>
      <c r="M1926" s="1"/>
      <c r="N1926" s="1"/>
    </row>
    <row r="1927" spans="12:14" x14ac:dyDescent="0.25">
      <c r="L1927" s="1"/>
      <c r="M1927" s="1"/>
      <c r="N1927" s="1"/>
    </row>
    <row r="1928" spans="12:14" x14ac:dyDescent="0.25">
      <c r="L1928" s="1"/>
      <c r="M1928" s="1"/>
      <c r="N1928" s="1"/>
    </row>
    <row r="1929" spans="12:14" x14ac:dyDescent="0.25">
      <c r="L1929" s="1"/>
      <c r="M1929" s="1"/>
      <c r="N1929" s="1"/>
    </row>
    <row r="1930" spans="12:14" x14ac:dyDescent="0.25">
      <c r="L1930" s="1"/>
      <c r="M1930" s="1"/>
      <c r="N1930" s="1"/>
    </row>
    <row r="1931" spans="12:14" x14ac:dyDescent="0.25">
      <c r="L1931" s="1"/>
      <c r="M1931" s="1"/>
      <c r="N1931" s="1"/>
    </row>
    <row r="1932" spans="12:14" x14ac:dyDescent="0.25">
      <c r="L1932" s="1"/>
      <c r="M1932" s="1"/>
      <c r="N1932" s="1"/>
    </row>
    <row r="1933" spans="12:14" x14ac:dyDescent="0.25">
      <c r="L1933" s="1"/>
      <c r="M1933" s="1"/>
      <c r="N1933" s="1"/>
    </row>
    <row r="1934" spans="12:14" x14ac:dyDescent="0.25">
      <c r="L1934" s="1"/>
      <c r="M1934" s="1"/>
      <c r="N1934" s="1"/>
    </row>
    <row r="1935" spans="12:14" x14ac:dyDescent="0.25">
      <c r="L1935" s="1"/>
      <c r="M1935" s="1"/>
      <c r="N1935" s="1"/>
    </row>
    <row r="1936" spans="12:14" x14ac:dyDescent="0.25">
      <c r="L1936" s="1"/>
      <c r="M1936" s="1"/>
      <c r="N1936" s="1"/>
    </row>
    <row r="1937" spans="12:14" x14ac:dyDescent="0.25">
      <c r="L1937" s="1"/>
      <c r="M1937" s="1"/>
      <c r="N1937" s="1"/>
    </row>
    <row r="1938" spans="12:14" x14ac:dyDescent="0.25">
      <c r="L1938" s="1"/>
      <c r="M1938" s="1"/>
      <c r="N1938" s="1"/>
    </row>
    <row r="1939" spans="12:14" x14ac:dyDescent="0.25">
      <c r="L1939" s="1"/>
      <c r="M1939" s="1"/>
      <c r="N1939" s="1"/>
    </row>
    <row r="1940" spans="12:14" x14ac:dyDescent="0.25">
      <c r="L1940" s="1"/>
      <c r="M1940" s="1"/>
      <c r="N1940" s="1"/>
    </row>
    <row r="1941" spans="12:14" x14ac:dyDescent="0.25">
      <c r="L1941" s="1"/>
      <c r="M1941" s="1"/>
      <c r="N1941" s="1"/>
    </row>
    <row r="1942" spans="12:14" x14ac:dyDescent="0.25">
      <c r="L1942" s="1"/>
      <c r="M1942" s="1"/>
      <c r="N1942" s="1"/>
    </row>
    <row r="1943" spans="12:14" x14ac:dyDescent="0.25">
      <c r="L1943" s="1"/>
      <c r="M1943" s="1"/>
      <c r="N1943" s="1"/>
    </row>
    <row r="1944" spans="12:14" x14ac:dyDescent="0.25">
      <c r="L1944" s="1"/>
      <c r="M1944" s="1"/>
      <c r="N1944" s="1"/>
    </row>
    <row r="1945" spans="12:14" x14ac:dyDescent="0.25">
      <c r="L1945" s="1"/>
      <c r="M1945" s="1"/>
      <c r="N1945" s="1"/>
    </row>
    <row r="1946" spans="12:14" x14ac:dyDescent="0.25">
      <c r="L1946" s="1"/>
      <c r="M1946" s="1"/>
      <c r="N1946" s="1"/>
    </row>
    <row r="1947" spans="12:14" x14ac:dyDescent="0.25">
      <c r="L1947" s="1"/>
      <c r="M1947" s="1"/>
      <c r="N1947" s="1"/>
    </row>
    <row r="1948" spans="12:14" x14ac:dyDescent="0.25">
      <c r="L1948" s="1"/>
      <c r="M1948" s="1"/>
      <c r="N1948" s="1"/>
    </row>
    <row r="1949" spans="12:14" x14ac:dyDescent="0.25">
      <c r="L1949" s="1"/>
      <c r="M1949" s="1"/>
      <c r="N1949" s="1"/>
    </row>
    <row r="1950" spans="12:14" x14ac:dyDescent="0.25">
      <c r="L1950" s="1"/>
      <c r="M1950" s="1"/>
      <c r="N1950" s="1"/>
    </row>
    <row r="1951" spans="12:14" x14ac:dyDescent="0.25">
      <c r="L1951" s="1"/>
      <c r="M1951" s="1"/>
      <c r="N1951" s="1"/>
    </row>
    <row r="1952" spans="12:14" x14ac:dyDescent="0.25">
      <c r="L1952" s="1"/>
      <c r="M1952" s="1"/>
      <c r="N1952" s="1"/>
    </row>
    <row r="1953" spans="12:14" x14ac:dyDescent="0.25">
      <c r="L1953" s="1"/>
      <c r="M1953" s="1"/>
      <c r="N1953" s="1"/>
    </row>
    <row r="1954" spans="12:14" x14ac:dyDescent="0.25">
      <c r="L1954" s="1"/>
      <c r="M1954" s="1"/>
      <c r="N1954" s="1"/>
    </row>
    <row r="1955" spans="12:14" x14ac:dyDescent="0.25">
      <c r="L1955" s="1"/>
      <c r="M1955" s="1"/>
      <c r="N1955" s="1"/>
    </row>
    <row r="1956" spans="12:14" x14ac:dyDescent="0.25">
      <c r="L1956" s="1"/>
      <c r="M1956" s="1"/>
      <c r="N1956" s="1"/>
    </row>
    <row r="1957" spans="12:14" x14ac:dyDescent="0.25">
      <c r="L1957" s="1"/>
      <c r="M1957" s="1"/>
      <c r="N1957" s="1"/>
    </row>
    <row r="1958" spans="12:14" x14ac:dyDescent="0.25">
      <c r="L1958" s="1"/>
      <c r="M1958" s="1"/>
      <c r="N1958" s="1"/>
    </row>
    <row r="1959" spans="12:14" x14ac:dyDescent="0.25">
      <c r="L1959" s="1"/>
      <c r="M1959" s="1"/>
      <c r="N1959" s="1"/>
    </row>
    <row r="1960" spans="12:14" x14ac:dyDescent="0.25">
      <c r="L1960" s="1"/>
      <c r="M1960" s="1"/>
      <c r="N1960" s="1"/>
    </row>
    <row r="1961" spans="12:14" x14ac:dyDescent="0.25">
      <c r="L1961" s="1"/>
      <c r="M1961" s="1"/>
      <c r="N1961" s="1"/>
    </row>
    <row r="1962" spans="12:14" x14ac:dyDescent="0.25">
      <c r="L1962" s="1"/>
      <c r="M1962" s="1"/>
      <c r="N1962" s="1"/>
    </row>
    <row r="1963" spans="12:14" x14ac:dyDescent="0.25">
      <c r="L1963" s="1"/>
      <c r="M1963" s="1"/>
      <c r="N1963" s="1"/>
    </row>
    <row r="1964" spans="12:14" x14ac:dyDescent="0.25">
      <c r="L1964" s="1"/>
      <c r="M1964" s="1"/>
      <c r="N1964" s="1"/>
    </row>
    <row r="1965" spans="12:14" x14ac:dyDescent="0.25">
      <c r="L1965" s="1"/>
      <c r="M1965" s="1"/>
      <c r="N1965" s="1"/>
    </row>
    <row r="1966" spans="12:14" x14ac:dyDescent="0.25">
      <c r="L1966" s="1"/>
      <c r="M1966" s="1"/>
      <c r="N1966" s="1"/>
    </row>
    <row r="1967" spans="12:14" x14ac:dyDescent="0.25">
      <c r="L1967" s="1"/>
      <c r="M1967" s="1"/>
      <c r="N1967" s="1"/>
    </row>
    <row r="1968" spans="12:14" x14ac:dyDescent="0.25">
      <c r="L1968" s="1"/>
      <c r="M1968" s="1"/>
      <c r="N1968" s="1"/>
    </row>
    <row r="1969" spans="12:14" x14ac:dyDescent="0.25">
      <c r="L1969" s="1"/>
      <c r="M1969" s="1"/>
      <c r="N1969" s="1"/>
    </row>
    <row r="1970" spans="12:14" x14ac:dyDescent="0.25">
      <c r="L1970" s="1"/>
      <c r="M1970" s="1"/>
      <c r="N1970" s="1"/>
    </row>
    <row r="1971" spans="12:14" x14ac:dyDescent="0.25">
      <c r="L1971" s="1"/>
      <c r="M1971" s="1"/>
      <c r="N1971" s="1"/>
    </row>
    <row r="1972" spans="12:14" x14ac:dyDescent="0.25">
      <c r="L1972" s="1"/>
      <c r="M1972" s="1"/>
      <c r="N1972" s="1"/>
    </row>
    <row r="1973" spans="12:14" x14ac:dyDescent="0.25">
      <c r="L1973" s="1"/>
      <c r="M1973" s="1"/>
      <c r="N1973" s="1"/>
    </row>
    <row r="1974" spans="12:14" x14ac:dyDescent="0.25">
      <c r="L1974" s="1"/>
      <c r="M1974" s="1"/>
      <c r="N1974" s="1"/>
    </row>
    <row r="1975" spans="12:14" x14ac:dyDescent="0.25">
      <c r="L1975" s="1"/>
      <c r="M1975" s="1"/>
      <c r="N1975" s="1"/>
    </row>
    <row r="1976" spans="12:14" x14ac:dyDescent="0.25">
      <c r="L1976" s="1"/>
      <c r="M1976" s="1"/>
      <c r="N1976" s="1"/>
    </row>
    <row r="1977" spans="12:14" x14ac:dyDescent="0.25">
      <c r="L1977" s="1"/>
      <c r="M1977" s="1"/>
      <c r="N1977" s="1"/>
    </row>
    <row r="1978" spans="12:14" x14ac:dyDescent="0.25">
      <c r="L1978" s="1"/>
      <c r="M1978" s="1"/>
      <c r="N1978" s="1"/>
    </row>
    <row r="1979" spans="12:14" x14ac:dyDescent="0.25">
      <c r="L1979" s="1"/>
      <c r="M1979" s="1"/>
      <c r="N1979" s="1"/>
    </row>
    <row r="1980" spans="12:14" x14ac:dyDescent="0.25">
      <c r="L1980" s="1"/>
      <c r="M1980" s="1"/>
      <c r="N1980" s="1"/>
    </row>
    <row r="1981" spans="12:14" x14ac:dyDescent="0.25">
      <c r="L1981" s="1"/>
      <c r="M1981" s="1"/>
      <c r="N1981" s="1"/>
    </row>
    <row r="1982" spans="12:14" x14ac:dyDescent="0.25">
      <c r="L1982" s="1"/>
      <c r="M1982" s="1"/>
      <c r="N1982" s="1"/>
    </row>
    <row r="1983" spans="12:14" x14ac:dyDescent="0.25">
      <c r="L1983" s="1"/>
      <c r="M1983" s="1"/>
      <c r="N1983" s="1"/>
    </row>
    <row r="1984" spans="12:14" x14ac:dyDescent="0.25">
      <c r="L1984" s="1"/>
      <c r="M1984" s="1"/>
      <c r="N1984" s="1"/>
    </row>
    <row r="1985" spans="12:14" x14ac:dyDescent="0.25">
      <c r="L1985" s="1"/>
      <c r="M1985" s="1"/>
      <c r="N1985" s="1"/>
    </row>
    <row r="1986" spans="12:14" x14ac:dyDescent="0.25">
      <c r="L1986" s="1"/>
      <c r="M1986" s="1"/>
      <c r="N1986" s="1"/>
    </row>
    <row r="1987" spans="12:14" x14ac:dyDescent="0.25">
      <c r="L1987" s="1"/>
      <c r="M1987" s="1"/>
      <c r="N1987" s="1"/>
    </row>
    <row r="1988" spans="12:14" x14ac:dyDescent="0.25">
      <c r="L1988" s="1"/>
      <c r="M1988" s="1"/>
      <c r="N1988" s="1"/>
    </row>
    <row r="1989" spans="12:14" x14ac:dyDescent="0.25">
      <c r="L1989" s="1"/>
      <c r="M1989" s="1"/>
      <c r="N1989" s="1"/>
    </row>
    <row r="1990" spans="12:14" x14ac:dyDescent="0.25">
      <c r="L1990" s="1"/>
      <c r="M1990" s="1"/>
      <c r="N1990" s="1"/>
    </row>
    <row r="1991" spans="12:14" x14ac:dyDescent="0.25">
      <c r="L1991" s="1"/>
      <c r="M1991" s="1"/>
      <c r="N1991" s="1"/>
    </row>
    <row r="1992" spans="12:14" x14ac:dyDescent="0.25">
      <c r="L1992" s="1"/>
      <c r="M1992" s="1"/>
      <c r="N1992" s="1"/>
    </row>
    <row r="1993" spans="12:14" x14ac:dyDescent="0.25">
      <c r="L1993" s="1"/>
      <c r="M1993" s="1"/>
      <c r="N1993" s="1"/>
    </row>
    <row r="1994" spans="12:14" x14ac:dyDescent="0.25">
      <c r="L1994" s="1"/>
      <c r="M1994" s="1"/>
      <c r="N1994" s="1"/>
    </row>
    <row r="1995" spans="12:14" x14ac:dyDescent="0.25">
      <c r="L1995" s="1"/>
      <c r="M1995" s="1"/>
      <c r="N1995" s="1"/>
    </row>
    <row r="1996" spans="12:14" x14ac:dyDescent="0.25">
      <c r="L1996" s="1"/>
      <c r="M1996" s="1"/>
      <c r="N1996" s="1"/>
    </row>
    <row r="1997" spans="12:14" x14ac:dyDescent="0.25">
      <c r="L1997" s="1"/>
      <c r="M1997" s="1"/>
      <c r="N1997" s="1"/>
    </row>
    <row r="1998" spans="12:14" x14ac:dyDescent="0.25">
      <c r="L1998" s="1"/>
      <c r="M1998" s="1"/>
      <c r="N1998" s="1"/>
    </row>
    <row r="1999" spans="12:14" x14ac:dyDescent="0.25">
      <c r="L1999" s="1"/>
      <c r="M1999" s="1"/>
      <c r="N1999" s="1"/>
    </row>
    <row r="2000" spans="12:14" x14ac:dyDescent="0.25">
      <c r="L2000" s="1"/>
      <c r="M2000" s="1"/>
      <c r="N2000" s="1"/>
    </row>
    <row r="2001" spans="12:14" x14ac:dyDescent="0.25">
      <c r="L2001" s="1"/>
      <c r="M2001" s="1"/>
      <c r="N2001" s="1"/>
    </row>
    <row r="2002" spans="12:14" x14ac:dyDescent="0.25">
      <c r="L2002" s="1"/>
      <c r="M2002" s="1"/>
      <c r="N2002" s="1"/>
    </row>
    <row r="2003" spans="12:14" x14ac:dyDescent="0.25">
      <c r="L2003" s="1"/>
      <c r="M2003" s="1"/>
      <c r="N2003" s="1"/>
    </row>
    <row r="2004" spans="12:14" x14ac:dyDescent="0.25">
      <c r="L2004" s="1"/>
      <c r="M2004" s="1"/>
      <c r="N2004" s="1"/>
    </row>
    <row r="2005" spans="12:14" x14ac:dyDescent="0.25">
      <c r="L2005" s="1"/>
      <c r="M2005" s="1"/>
      <c r="N2005" s="1"/>
    </row>
    <row r="2006" spans="12:14" x14ac:dyDescent="0.25">
      <c r="L2006" s="1"/>
      <c r="M2006" s="1"/>
      <c r="N2006" s="1"/>
    </row>
    <row r="2007" spans="12:14" x14ac:dyDescent="0.25">
      <c r="L2007" s="1"/>
      <c r="M2007" s="1"/>
      <c r="N2007" s="1"/>
    </row>
    <row r="2008" spans="12:14" x14ac:dyDescent="0.25">
      <c r="L2008" s="1"/>
      <c r="M2008" s="1"/>
      <c r="N2008" s="1"/>
    </row>
    <row r="2009" spans="12:14" x14ac:dyDescent="0.25">
      <c r="L2009" s="1"/>
      <c r="M2009" s="1"/>
      <c r="N2009" s="1"/>
    </row>
    <row r="2010" spans="12:14" x14ac:dyDescent="0.25">
      <c r="L2010" s="1"/>
      <c r="M2010" s="1"/>
      <c r="N2010" s="1"/>
    </row>
    <row r="2011" spans="12:14" x14ac:dyDescent="0.25">
      <c r="L2011" s="1"/>
      <c r="M2011" s="1"/>
      <c r="N2011" s="1"/>
    </row>
    <row r="2012" spans="12:14" x14ac:dyDescent="0.25">
      <c r="L2012" s="1"/>
      <c r="M2012" s="1"/>
      <c r="N2012" s="1"/>
    </row>
    <row r="2013" spans="12:14" x14ac:dyDescent="0.25">
      <c r="L2013" s="1"/>
      <c r="M2013" s="1"/>
      <c r="N2013" s="1"/>
    </row>
    <row r="2014" spans="12:14" x14ac:dyDescent="0.25">
      <c r="L2014" s="1"/>
      <c r="M2014" s="1"/>
      <c r="N2014" s="1"/>
    </row>
    <row r="2015" spans="12:14" x14ac:dyDescent="0.25">
      <c r="L2015" s="1"/>
      <c r="M2015" s="1"/>
      <c r="N2015" s="1"/>
    </row>
    <row r="2016" spans="12:14" x14ac:dyDescent="0.25">
      <c r="L2016" s="1"/>
      <c r="M2016" s="1"/>
      <c r="N2016" s="1"/>
    </row>
    <row r="2017" spans="12:14" x14ac:dyDescent="0.25">
      <c r="L2017" s="1"/>
      <c r="M2017" s="1"/>
      <c r="N2017" s="1"/>
    </row>
    <row r="2018" spans="12:14" x14ac:dyDescent="0.25">
      <c r="L2018" s="1"/>
      <c r="M2018" s="1"/>
      <c r="N2018" s="1"/>
    </row>
    <row r="2019" spans="12:14" x14ac:dyDescent="0.25">
      <c r="L2019" s="1"/>
      <c r="M2019" s="1"/>
      <c r="N2019" s="1"/>
    </row>
    <row r="2020" spans="12:14" x14ac:dyDescent="0.25">
      <c r="L2020" s="1"/>
      <c r="M2020" s="1"/>
      <c r="N2020" s="1"/>
    </row>
    <row r="2021" spans="12:14" x14ac:dyDescent="0.25">
      <c r="L2021" s="1"/>
      <c r="M2021" s="1"/>
      <c r="N2021" s="1"/>
    </row>
    <row r="2022" spans="12:14" x14ac:dyDescent="0.25">
      <c r="L2022" s="1"/>
      <c r="M2022" s="1"/>
      <c r="N2022" s="1"/>
    </row>
    <row r="2023" spans="12:14" x14ac:dyDescent="0.25">
      <c r="L2023" s="1"/>
      <c r="M2023" s="1"/>
      <c r="N2023" s="1"/>
    </row>
    <row r="2024" spans="12:14" x14ac:dyDescent="0.25">
      <c r="L2024" s="1"/>
      <c r="M2024" s="1"/>
      <c r="N2024" s="1"/>
    </row>
    <row r="2025" spans="12:14" x14ac:dyDescent="0.25">
      <c r="L2025" s="1"/>
      <c r="M2025" s="1"/>
      <c r="N2025" s="1"/>
    </row>
    <row r="2026" spans="12:14" x14ac:dyDescent="0.25">
      <c r="L2026" s="1"/>
      <c r="M2026" s="1"/>
      <c r="N2026" s="1"/>
    </row>
    <row r="2027" spans="12:14" x14ac:dyDescent="0.25">
      <c r="L2027" s="1"/>
      <c r="M2027" s="1"/>
      <c r="N2027" s="1"/>
    </row>
    <row r="2028" spans="12:14" x14ac:dyDescent="0.25">
      <c r="L2028" s="1"/>
      <c r="M2028" s="1"/>
      <c r="N2028" s="1"/>
    </row>
    <row r="2029" spans="12:14" x14ac:dyDescent="0.25">
      <c r="L2029" s="1"/>
      <c r="M2029" s="1"/>
      <c r="N2029" s="1"/>
    </row>
    <row r="2030" spans="12:14" x14ac:dyDescent="0.25">
      <c r="L2030" s="1"/>
      <c r="M2030" s="1"/>
      <c r="N2030" s="1"/>
    </row>
    <row r="2031" spans="12:14" x14ac:dyDescent="0.25">
      <c r="L2031" s="1"/>
      <c r="M2031" s="1"/>
      <c r="N2031" s="1"/>
    </row>
    <row r="2032" spans="12:14" x14ac:dyDescent="0.25">
      <c r="L2032" s="1"/>
      <c r="M2032" s="1"/>
      <c r="N2032" s="1"/>
    </row>
    <row r="2033" spans="12:14" x14ac:dyDescent="0.25">
      <c r="L2033" s="1"/>
      <c r="M2033" s="1"/>
      <c r="N2033" s="1"/>
    </row>
    <row r="2034" spans="12:14" x14ac:dyDescent="0.25">
      <c r="L2034" s="1"/>
      <c r="M2034" s="1"/>
      <c r="N2034" s="1"/>
    </row>
    <row r="2035" spans="12:14" x14ac:dyDescent="0.25">
      <c r="L2035" s="1"/>
      <c r="M2035" s="1"/>
      <c r="N2035" s="1"/>
    </row>
    <row r="2036" spans="12:14" x14ac:dyDescent="0.25">
      <c r="L2036" s="1"/>
      <c r="M2036" s="1"/>
      <c r="N2036" s="1"/>
    </row>
    <row r="2037" spans="12:14" x14ac:dyDescent="0.25">
      <c r="L2037" s="1"/>
      <c r="M2037" s="1"/>
      <c r="N2037" s="1"/>
    </row>
    <row r="2038" spans="12:14" x14ac:dyDescent="0.25">
      <c r="L2038" s="1"/>
      <c r="M2038" s="1"/>
      <c r="N2038" s="1"/>
    </row>
    <row r="2039" spans="12:14" x14ac:dyDescent="0.25">
      <c r="L2039" s="1"/>
      <c r="M2039" s="1"/>
      <c r="N2039" s="1"/>
    </row>
    <row r="2040" spans="12:14" x14ac:dyDescent="0.25">
      <c r="L2040" s="1"/>
      <c r="M2040" s="1"/>
      <c r="N2040" s="1"/>
    </row>
    <row r="2041" spans="12:14" x14ac:dyDescent="0.25">
      <c r="L2041" s="1"/>
      <c r="M2041" s="1"/>
      <c r="N2041" s="1"/>
    </row>
    <row r="2042" spans="12:14" x14ac:dyDescent="0.25">
      <c r="L2042" s="1"/>
      <c r="M2042" s="1"/>
      <c r="N2042" s="1"/>
    </row>
    <row r="2043" spans="12:14" x14ac:dyDescent="0.25">
      <c r="L2043" s="1"/>
      <c r="M2043" s="1"/>
      <c r="N2043" s="1"/>
    </row>
    <row r="2044" spans="12:14" x14ac:dyDescent="0.25">
      <c r="L2044" s="1"/>
      <c r="M2044" s="1"/>
      <c r="N2044" s="1"/>
    </row>
    <row r="2045" spans="12:14" x14ac:dyDescent="0.25">
      <c r="L2045" s="1"/>
      <c r="M2045" s="1"/>
      <c r="N2045" s="1"/>
    </row>
    <row r="2046" spans="12:14" x14ac:dyDescent="0.25">
      <c r="L2046" s="1"/>
      <c r="M2046" s="1"/>
      <c r="N2046" s="1"/>
    </row>
    <row r="2047" spans="12:14" x14ac:dyDescent="0.25">
      <c r="L2047" s="1"/>
      <c r="M2047" s="1"/>
      <c r="N2047" s="1"/>
    </row>
    <row r="2048" spans="12:14" x14ac:dyDescent="0.25">
      <c r="L2048" s="1"/>
      <c r="M2048" s="1"/>
      <c r="N2048" s="1"/>
    </row>
    <row r="2049" spans="12:14" x14ac:dyDescent="0.25">
      <c r="L2049" s="1"/>
      <c r="M2049" s="1"/>
      <c r="N2049" s="1"/>
    </row>
    <row r="2050" spans="12:14" x14ac:dyDescent="0.25">
      <c r="L2050" s="1"/>
      <c r="M2050" s="1"/>
      <c r="N2050" s="1"/>
    </row>
    <row r="2051" spans="12:14" x14ac:dyDescent="0.25">
      <c r="L2051" s="1"/>
      <c r="M2051" s="1"/>
      <c r="N2051" s="1"/>
    </row>
    <row r="2052" spans="12:14" x14ac:dyDescent="0.25">
      <c r="L2052" s="1"/>
      <c r="M2052" s="1"/>
      <c r="N2052" s="1"/>
    </row>
    <row r="2053" spans="12:14" x14ac:dyDescent="0.25">
      <c r="L2053" s="1"/>
      <c r="M2053" s="1"/>
      <c r="N2053" s="1"/>
    </row>
    <row r="2054" spans="12:14" x14ac:dyDescent="0.25">
      <c r="L2054" s="1"/>
      <c r="M2054" s="1"/>
      <c r="N2054" s="1"/>
    </row>
    <row r="2055" spans="12:14" x14ac:dyDescent="0.25">
      <c r="L2055" s="1"/>
      <c r="M2055" s="1"/>
      <c r="N2055" s="1"/>
    </row>
    <row r="2056" spans="12:14" x14ac:dyDescent="0.25">
      <c r="L2056" s="1"/>
      <c r="M2056" s="1"/>
      <c r="N2056" s="1"/>
    </row>
    <row r="2057" spans="12:14" x14ac:dyDescent="0.25">
      <c r="L2057" s="1"/>
      <c r="M2057" s="1"/>
      <c r="N2057" s="1"/>
    </row>
    <row r="2058" spans="12:14" x14ac:dyDescent="0.25">
      <c r="L2058" s="1"/>
      <c r="M2058" s="1"/>
      <c r="N2058" s="1"/>
    </row>
    <row r="2059" spans="12:14" x14ac:dyDescent="0.25">
      <c r="L2059" s="1"/>
      <c r="M2059" s="1"/>
      <c r="N2059" s="1"/>
    </row>
    <row r="2060" spans="12:14" x14ac:dyDescent="0.25">
      <c r="L2060" s="1"/>
      <c r="M2060" s="1"/>
      <c r="N2060" s="1"/>
    </row>
    <row r="2061" spans="12:14" x14ac:dyDescent="0.25">
      <c r="L2061" s="1"/>
      <c r="M2061" s="1"/>
      <c r="N2061" s="1"/>
    </row>
    <row r="2062" spans="12:14" x14ac:dyDescent="0.25">
      <c r="L2062" s="1"/>
      <c r="M2062" s="1"/>
      <c r="N2062" s="1"/>
    </row>
    <row r="2063" spans="12:14" x14ac:dyDescent="0.25">
      <c r="L2063" s="1"/>
      <c r="M2063" s="1"/>
      <c r="N2063" s="1"/>
    </row>
    <row r="2064" spans="12:14" x14ac:dyDescent="0.25">
      <c r="L2064" s="1"/>
      <c r="M2064" s="1"/>
      <c r="N2064" s="1"/>
    </row>
    <row r="2065" spans="12:14" x14ac:dyDescent="0.25">
      <c r="L2065" s="1"/>
      <c r="M2065" s="1"/>
      <c r="N2065" s="1"/>
    </row>
    <row r="2066" spans="12:14" x14ac:dyDescent="0.25">
      <c r="L2066" s="1"/>
      <c r="M2066" s="1"/>
      <c r="N2066" s="1"/>
    </row>
    <row r="2067" spans="12:14" x14ac:dyDescent="0.25">
      <c r="L2067" s="1"/>
      <c r="M2067" s="1"/>
      <c r="N2067" s="1"/>
    </row>
    <row r="2068" spans="12:14" x14ac:dyDescent="0.25">
      <c r="L2068" s="1"/>
      <c r="M2068" s="1"/>
      <c r="N2068" s="1"/>
    </row>
    <row r="2069" spans="12:14" x14ac:dyDescent="0.25">
      <c r="L2069" s="1"/>
      <c r="M2069" s="1"/>
      <c r="N2069" s="1"/>
    </row>
    <row r="2070" spans="12:14" x14ac:dyDescent="0.25">
      <c r="L2070" s="1"/>
      <c r="M2070" s="1"/>
      <c r="N2070" s="1"/>
    </row>
    <row r="2071" spans="12:14" x14ac:dyDescent="0.25">
      <c r="L2071" s="1"/>
      <c r="M2071" s="1"/>
      <c r="N2071" s="1"/>
    </row>
    <row r="2072" spans="12:14" x14ac:dyDescent="0.25">
      <c r="L2072" s="1"/>
      <c r="M2072" s="1"/>
      <c r="N2072" s="1"/>
    </row>
    <row r="2073" spans="12:14" x14ac:dyDescent="0.25">
      <c r="L2073" s="1"/>
      <c r="M2073" s="1"/>
      <c r="N2073" s="1"/>
    </row>
    <row r="2074" spans="12:14" x14ac:dyDescent="0.25">
      <c r="L2074" s="1"/>
      <c r="M2074" s="1"/>
      <c r="N2074" s="1"/>
    </row>
    <row r="2075" spans="12:14" x14ac:dyDescent="0.25">
      <c r="L2075" s="1"/>
      <c r="M2075" s="1"/>
      <c r="N2075" s="1"/>
    </row>
    <row r="2076" spans="12:14" x14ac:dyDescent="0.25">
      <c r="L2076" s="1"/>
      <c r="M2076" s="1"/>
      <c r="N2076" s="1"/>
    </row>
    <row r="2077" spans="12:14" x14ac:dyDescent="0.25">
      <c r="L2077" s="1"/>
      <c r="M2077" s="1"/>
      <c r="N2077" s="1"/>
    </row>
    <row r="2078" spans="12:14" x14ac:dyDescent="0.25">
      <c r="L2078" s="1"/>
      <c r="M2078" s="1"/>
      <c r="N2078" s="1"/>
    </row>
    <row r="2079" spans="12:14" x14ac:dyDescent="0.25">
      <c r="L2079" s="1"/>
      <c r="M2079" s="1"/>
      <c r="N2079" s="1"/>
    </row>
    <row r="2080" spans="12:14" x14ac:dyDescent="0.25">
      <c r="L2080" s="1"/>
      <c r="M2080" s="1"/>
      <c r="N2080" s="1"/>
    </row>
    <row r="2081" spans="12:14" x14ac:dyDescent="0.25">
      <c r="L2081" s="1"/>
      <c r="M2081" s="1"/>
      <c r="N2081" s="1"/>
    </row>
    <row r="2082" spans="12:14" x14ac:dyDescent="0.25">
      <c r="L2082" s="1"/>
      <c r="M2082" s="1"/>
      <c r="N2082" s="1"/>
    </row>
    <row r="2083" spans="12:14" x14ac:dyDescent="0.25">
      <c r="L2083" s="1"/>
      <c r="M2083" s="1"/>
      <c r="N2083" s="1"/>
    </row>
    <row r="2084" spans="12:14" x14ac:dyDescent="0.25">
      <c r="L2084" s="1"/>
      <c r="M2084" s="1"/>
      <c r="N2084" s="1"/>
    </row>
    <row r="2085" spans="12:14" x14ac:dyDescent="0.25">
      <c r="L2085" s="1"/>
      <c r="M2085" s="1"/>
      <c r="N2085" s="1"/>
    </row>
    <row r="2086" spans="12:14" x14ac:dyDescent="0.25">
      <c r="L2086" s="1"/>
      <c r="M2086" s="1"/>
      <c r="N2086" s="1"/>
    </row>
    <row r="2087" spans="12:14" x14ac:dyDescent="0.25">
      <c r="L2087" s="1"/>
      <c r="M2087" s="1"/>
      <c r="N2087" s="1"/>
    </row>
    <row r="2088" spans="12:14" x14ac:dyDescent="0.25">
      <c r="L2088" s="1"/>
      <c r="M2088" s="1"/>
      <c r="N2088" s="1"/>
    </row>
    <row r="2089" spans="12:14" x14ac:dyDescent="0.25">
      <c r="L2089" s="1"/>
      <c r="M2089" s="1"/>
      <c r="N2089" s="1"/>
    </row>
    <row r="2090" spans="12:14" x14ac:dyDescent="0.25">
      <c r="L2090" s="1"/>
      <c r="M2090" s="1"/>
      <c r="N2090" s="1"/>
    </row>
    <row r="2091" spans="12:14" x14ac:dyDescent="0.25">
      <c r="L2091" s="1"/>
      <c r="M2091" s="1"/>
      <c r="N2091" s="1"/>
    </row>
    <row r="2092" spans="12:14" x14ac:dyDescent="0.25">
      <c r="L2092" s="1"/>
      <c r="M2092" s="1"/>
      <c r="N2092" s="1"/>
    </row>
    <row r="2093" spans="12:14" x14ac:dyDescent="0.25">
      <c r="L2093" s="1"/>
      <c r="M2093" s="1"/>
      <c r="N2093" s="1"/>
    </row>
    <row r="2094" spans="12:14" x14ac:dyDescent="0.25">
      <c r="L2094" s="1"/>
      <c r="M2094" s="1"/>
      <c r="N2094" s="1"/>
    </row>
    <row r="2095" spans="12:14" x14ac:dyDescent="0.25">
      <c r="L2095" s="1"/>
      <c r="M2095" s="1"/>
      <c r="N2095" s="1"/>
    </row>
    <row r="2096" spans="12:14" x14ac:dyDescent="0.25">
      <c r="L2096" s="1"/>
      <c r="M2096" s="1"/>
      <c r="N2096" s="1"/>
    </row>
    <row r="2097" spans="12:14" x14ac:dyDescent="0.25">
      <c r="L2097" s="1"/>
      <c r="M2097" s="1"/>
      <c r="N2097" s="1"/>
    </row>
    <row r="2098" spans="12:14" x14ac:dyDescent="0.25">
      <c r="L2098" s="1"/>
      <c r="M2098" s="1"/>
      <c r="N2098" s="1"/>
    </row>
    <row r="2099" spans="12:14" x14ac:dyDescent="0.25">
      <c r="L2099" s="1"/>
      <c r="M2099" s="1"/>
      <c r="N2099" s="1"/>
    </row>
    <row r="2100" spans="12:14" x14ac:dyDescent="0.25">
      <c r="L2100" s="1"/>
      <c r="M2100" s="1"/>
      <c r="N2100" s="1"/>
    </row>
    <row r="2101" spans="12:14" x14ac:dyDescent="0.25">
      <c r="L2101" s="1"/>
      <c r="M2101" s="1"/>
      <c r="N2101" s="1"/>
    </row>
    <row r="2102" spans="12:14" x14ac:dyDescent="0.25">
      <c r="L2102" s="1"/>
      <c r="M2102" s="1"/>
      <c r="N2102" s="1"/>
    </row>
    <row r="2103" spans="12:14" x14ac:dyDescent="0.25">
      <c r="L2103" s="1"/>
      <c r="M2103" s="1"/>
      <c r="N2103" s="1"/>
    </row>
    <row r="2104" spans="12:14" x14ac:dyDescent="0.25">
      <c r="L2104" s="1"/>
      <c r="M2104" s="1"/>
      <c r="N2104" s="1"/>
    </row>
    <row r="2105" spans="12:14" x14ac:dyDescent="0.25">
      <c r="L2105" s="1"/>
      <c r="M2105" s="1"/>
      <c r="N2105" s="1"/>
    </row>
    <row r="2106" spans="12:14" x14ac:dyDescent="0.25">
      <c r="L2106" s="1"/>
      <c r="M2106" s="1"/>
      <c r="N2106" s="1"/>
    </row>
    <row r="2107" spans="12:14" x14ac:dyDescent="0.25">
      <c r="L2107" s="1"/>
      <c r="M2107" s="1"/>
      <c r="N2107" s="1"/>
    </row>
    <row r="2108" spans="12:14" x14ac:dyDescent="0.25">
      <c r="L2108" s="1"/>
      <c r="M2108" s="1"/>
      <c r="N2108" s="1"/>
    </row>
    <row r="2109" spans="12:14" x14ac:dyDescent="0.25">
      <c r="L2109" s="1"/>
      <c r="M2109" s="1"/>
      <c r="N2109" s="1"/>
    </row>
    <row r="2110" spans="12:14" x14ac:dyDescent="0.25">
      <c r="L2110" s="1"/>
      <c r="M2110" s="1"/>
      <c r="N2110" s="1"/>
    </row>
    <row r="2111" spans="12:14" x14ac:dyDescent="0.25">
      <c r="L2111" s="1"/>
      <c r="M2111" s="1"/>
      <c r="N2111" s="1"/>
    </row>
    <row r="2112" spans="12:14" x14ac:dyDescent="0.25">
      <c r="L2112" s="1"/>
      <c r="M2112" s="1"/>
      <c r="N2112" s="1"/>
    </row>
    <row r="2113" spans="12:14" x14ac:dyDescent="0.25">
      <c r="L2113" s="1"/>
      <c r="M2113" s="1"/>
      <c r="N2113" s="1"/>
    </row>
    <row r="2114" spans="12:14" x14ac:dyDescent="0.25">
      <c r="L2114" s="1"/>
      <c r="M2114" s="1"/>
      <c r="N2114" s="1"/>
    </row>
    <row r="2115" spans="12:14" x14ac:dyDescent="0.25">
      <c r="L2115" s="1"/>
      <c r="M2115" s="1"/>
      <c r="N2115" s="1"/>
    </row>
    <row r="2116" spans="12:14" x14ac:dyDescent="0.25">
      <c r="L2116" s="1"/>
      <c r="M2116" s="1"/>
      <c r="N2116" s="1"/>
    </row>
    <row r="2117" spans="12:14" x14ac:dyDescent="0.25">
      <c r="L2117" s="1"/>
      <c r="M2117" s="1"/>
      <c r="N2117" s="1"/>
    </row>
    <row r="2118" spans="12:14" x14ac:dyDescent="0.25">
      <c r="L2118" s="1"/>
      <c r="M2118" s="1"/>
      <c r="N2118" s="1"/>
    </row>
    <row r="2119" spans="12:14" x14ac:dyDescent="0.25">
      <c r="L2119" s="1"/>
      <c r="M2119" s="1"/>
      <c r="N2119" s="1"/>
    </row>
    <row r="2120" spans="12:14" x14ac:dyDescent="0.25">
      <c r="L2120" s="1"/>
      <c r="M2120" s="1"/>
      <c r="N2120" s="1"/>
    </row>
    <row r="2121" spans="12:14" x14ac:dyDescent="0.25">
      <c r="L2121" s="1"/>
      <c r="M2121" s="1"/>
      <c r="N2121" s="1"/>
    </row>
    <row r="2122" spans="12:14" x14ac:dyDescent="0.25">
      <c r="L2122" s="1"/>
      <c r="M2122" s="1"/>
      <c r="N2122" s="1"/>
    </row>
    <row r="2123" spans="12:14" x14ac:dyDescent="0.25">
      <c r="L2123" s="1"/>
      <c r="M2123" s="1"/>
      <c r="N2123" s="1"/>
    </row>
    <row r="2124" spans="12:14" x14ac:dyDescent="0.25">
      <c r="L2124" s="1"/>
      <c r="M2124" s="1"/>
      <c r="N2124" s="1"/>
    </row>
    <row r="2125" spans="12:14" x14ac:dyDescent="0.25">
      <c r="L2125" s="1"/>
      <c r="M2125" s="1"/>
      <c r="N2125" s="1"/>
    </row>
    <row r="2126" spans="12:14" x14ac:dyDescent="0.25">
      <c r="L2126" s="1"/>
      <c r="M2126" s="1"/>
      <c r="N2126" s="1"/>
    </row>
    <row r="2127" spans="12:14" x14ac:dyDescent="0.25">
      <c r="L2127" s="1"/>
      <c r="M2127" s="1"/>
      <c r="N2127" s="1"/>
    </row>
    <row r="2128" spans="12:14" x14ac:dyDescent="0.25">
      <c r="L2128" s="1"/>
      <c r="M2128" s="1"/>
      <c r="N2128" s="1"/>
    </row>
    <row r="2129" spans="12:14" x14ac:dyDescent="0.25">
      <c r="L2129" s="1"/>
      <c r="M2129" s="1"/>
      <c r="N2129" s="1"/>
    </row>
    <row r="2130" spans="12:14" x14ac:dyDescent="0.25">
      <c r="L2130" s="1"/>
      <c r="M2130" s="1"/>
      <c r="N2130" s="1"/>
    </row>
    <row r="2131" spans="12:14" x14ac:dyDescent="0.25">
      <c r="L2131" s="1"/>
      <c r="M2131" s="1"/>
      <c r="N2131" s="1"/>
    </row>
    <row r="2132" spans="12:14" x14ac:dyDescent="0.25">
      <c r="L2132" s="1"/>
      <c r="M2132" s="1"/>
      <c r="N2132" s="1"/>
    </row>
    <row r="2133" spans="12:14" x14ac:dyDescent="0.25">
      <c r="L2133" s="1"/>
      <c r="M2133" s="1"/>
      <c r="N2133" s="1"/>
    </row>
    <row r="2134" spans="12:14" x14ac:dyDescent="0.25">
      <c r="L2134" s="1"/>
      <c r="M2134" s="1"/>
      <c r="N2134" s="1"/>
    </row>
    <row r="2135" spans="12:14" x14ac:dyDescent="0.25">
      <c r="L2135" s="1"/>
      <c r="M2135" s="1"/>
      <c r="N2135" s="1"/>
    </row>
    <row r="2136" spans="12:14" x14ac:dyDescent="0.25">
      <c r="L2136" s="1"/>
      <c r="M2136" s="1"/>
      <c r="N2136" s="1"/>
    </row>
    <row r="2137" spans="12:14" x14ac:dyDescent="0.25">
      <c r="L2137" s="1"/>
      <c r="M2137" s="1"/>
      <c r="N2137" s="1"/>
    </row>
    <row r="2138" spans="12:14" x14ac:dyDescent="0.25">
      <c r="L2138" s="1"/>
      <c r="M2138" s="1"/>
      <c r="N2138" s="1"/>
    </row>
    <row r="2139" spans="12:14" x14ac:dyDescent="0.25">
      <c r="L2139" s="1"/>
      <c r="M2139" s="1"/>
      <c r="N2139" s="1"/>
    </row>
    <row r="2140" spans="12:14" x14ac:dyDescent="0.25">
      <c r="L2140" s="1"/>
      <c r="M2140" s="1"/>
      <c r="N2140" s="1"/>
    </row>
    <row r="2141" spans="12:14" x14ac:dyDescent="0.25">
      <c r="L2141" s="1"/>
      <c r="M2141" s="1"/>
      <c r="N2141" s="1"/>
    </row>
    <row r="2142" spans="12:14" x14ac:dyDescent="0.25">
      <c r="L2142" s="1"/>
      <c r="M2142" s="1"/>
      <c r="N2142" s="1"/>
    </row>
    <row r="2143" spans="12:14" x14ac:dyDescent="0.25">
      <c r="L2143" s="1"/>
      <c r="M2143" s="1"/>
      <c r="N2143" s="1"/>
    </row>
    <row r="2144" spans="12:14" x14ac:dyDescent="0.25">
      <c r="L2144" s="1"/>
      <c r="M2144" s="1"/>
      <c r="N2144" s="1"/>
    </row>
    <row r="2145" spans="12:14" x14ac:dyDescent="0.25">
      <c r="L2145" s="1"/>
      <c r="M2145" s="1"/>
      <c r="N2145" s="1"/>
    </row>
    <row r="2146" spans="12:14" x14ac:dyDescent="0.25">
      <c r="L2146" s="1"/>
      <c r="M2146" s="1"/>
      <c r="N2146" s="1"/>
    </row>
    <row r="2147" spans="12:14" x14ac:dyDescent="0.25">
      <c r="L2147" s="1"/>
      <c r="M2147" s="1"/>
      <c r="N2147" s="1"/>
    </row>
    <row r="2148" spans="12:14" x14ac:dyDescent="0.25">
      <c r="L2148" s="1"/>
      <c r="M2148" s="1"/>
      <c r="N2148" s="1"/>
    </row>
    <row r="2149" spans="12:14" x14ac:dyDescent="0.25">
      <c r="L2149" s="1"/>
      <c r="M2149" s="1"/>
      <c r="N2149" s="1"/>
    </row>
    <row r="2150" spans="12:14" x14ac:dyDescent="0.25">
      <c r="L2150" s="1"/>
      <c r="M2150" s="1"/>
      <c r="N2150" s="1"/>
    </row>
    <row r="2151" spans="12:14" x14ac:dyDescent="0.25">
      <c r="L2151" s="1"/>
      <c r="M2151" s="1"/>
      <c r="N2151" s="1"/>
    </row>
    <row r="2152" spans="12:14" x14ac:dyDescent="0.25">
      <c r="L2152" s="1"/>
      <c r="M2152" s="1"/>
      <c r="N2152" s="1"/>
    </row>
    <row r="2153" spans="12:14" x14ac:dyDescent="0.25">
      <c r="L2153" s="1"/>
      <c r="M2153" s="1"/>
      <c r="N2153" s="1"/>
    </row>
    <row r="2154" spans="12:14" x14ac:dyDescent="0.25">
      <c r="L2154" s="1"/>
      <c r="M2154" s="1"/>
      <c r="N2154" s="1"/>
    </row>
    <row r="2155" spans="12:14" x14ac:dyDescent="0.25">
      <c r="L2155" s="1"/>
      <c r="M2155" s="1"/>
      <c r="N2155" s="1"/>
    </row>
    <row r="2156" spans="12:14" x14ac:dyDescent="0.25">
      <c r="L2156" s="1"/>
      <c r="M2156" s="1"/>
      <c r="N2156" s="1"/>
    </row>
    <row r="2157" spans="12:14" x14ac:dyDescent="0.25">
      <c r="L2157" s="1"/>
      <c r="M2157" s="1"/>
      <c r="N2157" s="1"/>
    </row>
    <row r="2158" spans="12:14" x14ac:dyDescent="0.25">
      <c r="L2158" s="1"/>
      <c r="M2158" s="1"/>
      <c r="N2158" s="1"/>
    </row>
    <row r="2159" spans="12:14" x14ac:dyDescent="0.25">
      <c r="L2159" s="1"/>
      <c r="M2159" s="1"/>
      <c r="N2159" s="1"/>
    </row>
    <row r="2160" spans="12:14" x14ac:dyDescent="0.25">
      <c r="L2160" s="1"/>
      <c r="M2160" s="1"/>
      <c r="N2160" s="1"/>
    </row>
    <row r="2161" spans="12:14" x14ac:dyDescent="0.25">
      <c r="L2161" s="1"/>
      <c r="M2161" s="1"/>
      <c r="N2161" s="1"/>
    </row>
    <row r="2162" spans="12:14" x14ac:dyDescent="0.25">
      <c r="L2162" s="1"/>
      <c r="M2162" s="1"/>
      <c r="N2162" s="1"/>
    </row>
    <row r="2163" spans="12:14" x14ac:dyDescent="0.25">
      <c r="L2163" s="1"/>
      <c r="M2163" s="1"/>
      <c r="N2163" s="1"/>
    </row>
    <row r="2164" spans="12:14" x14ac:dyDescent="0.25">
      <c r="L2164" s="1"/>
      <c r="M2164" s="1"/>
      <c r="N2164" s="1"/>
    </row>
    <row r="2165" spans="12:14" x14ac:dyDescent="0.25">
      <c r="L2165" s="1"/>
      <c r="M2165" s="1"/>
      <c r="N2165" s="1"/>
    </row>
    <row r="2166" spans="12:14" x14ac:dyDescent="0.25">
      <c r="L2166" s="1"/>
      <c r="M2166" s="1"/>
      <c r="N2166" s="1"/>
    </row>
    <row r="2167" spans="12:14" x14ac:dyDescent="0.25">
      <c r="L2167" s="1"/>
      <c r="M2167" s="1"/>
      <c r="N2167" s="1"/>
    </row>
    <row r="2168" spans="12:14" x14ac:dyDescent="0.25">
      <c r="L2168" s="1"/>
      <c r="M2168" s="1"/>
      <c r="N2168" s="1"/>
    </row>
    <row r="2169" spans="12:14" x14ac:dyDescent="0.25">
      <c r="L2169" s="1"/>
      <c r="M2169" s="1"/>
      <c r="N2169" s="1"/>
    </row>
    <row r="2170" spans="12:14" x14ac:dyDescent="0.25">
      <c r="L2170" s="1"/>
      <c r="M2170" s="1"/>
      <c r="N2170" s="1"/>
    </row>
    <row r="2171" spans="12:14" x14ac:dyDescent="0.25">
      <c r="L2171" s="1"/>
      <c r="M2171" s="1"/>
      <c r="N2171" s="1"/>
    </row>
    <row r="2172" spans="12:14" x14ac:dyDescent="0.25">
      <c r="L2172" s="1"/>
      <c r="M2172" s="1"/>
      <c r="N2172" s="1"/>
    </row>
    <row r="2173" spans="12:14" x14ac:dyDescent="0.25">
      <c r="L2173" s="1"/>
      <c r="M2173" s="1"/>
      <c r="N2173" s="1"/>
    </row>
    <row r="2174" spans="12:14" x14ac:dyDescent="0.25">
      <c r="L2174" s="1"/>
      <c r="M2174" s="1"/>
      <c r="N2174" s="1"/>
    </row>
    <row r="2175" spans="12:14" x14ac:dyDescent="0.25">
      <c r="L2175" s="1"/>
      <c r="M2175" s="1"/>
      <c r="N2175" s="1"/>
    </row>
    <row r="2176" spans="12:14" x14ac:dyDescent="0.25">
      <c r="L2176" s="1"/>
      <c r="M2176" s="1"/>
      <c r="N2176" s="1"/>
    </row>
    <row r="2177" spans="12:14" x14ac:dyDescent="0.25">
      <c r="L2177" s="1"/>
      <c r="M2177" s="1"/>
      <c r="N2177" s="1"/>
    </row>
    <row r="2178" spans="12:14" x14ac:dyDescent="0.25">
      <c r="L2178" s="1"/>
      <c r="M2178" s="1"/>
      <c r="N2178" s="1"/>
    </row>
    <row r="2179" spans="12:14" x14ac:dyDescent="0.25">
      <c r="L2179" s="1"/>
      <c r="M2179" s="1"/>
      <c r="N2179" s="1"/>
    </row>
    <row r="2180" spans="12:14" x14ac:dyDescent="0.25">
      <c r="L2180" s="1"/>
      <c r="M2180" s="1"/>
      <c r="N2180" s="1"/>
    </row>
    <row r="2181" spans="12:14" x14ac:dyDescent="0.25">
      <c r="L2181" s="1"/>
      <c r="M2181" s="1"/>
      <c r="N2181" s="1"/>
    </row>
    <row r="2182" spans="12:14" x14ac:dyDescent="0.25">
      <c r="L2182" s="1"/>
      <c r="M2182" s="1"/>
      <c r="N2182" s="1"/>
    </row>
    <row r="2183" spans="12:14" x14ac:dyDescent="0.25">
      <c r="L2183" s="1"/>
      <c r="M2183" s="1"/>
      <c r="N2183" s="1"/>
    </row>
    <row r="2184" spans="12:14" x14ac:dyDescent="0.25">
      <c r="L2184" s="1"/>
      <c r="M2184" s="1"/>
      <c r="N2184" s="1"/>
    </row>
    <row r="2185" spans="12:14" x14ac:dyDescent="0.25">
      <c r="L2185" s="1"/>
      <c r="M2185" s="1"/>
      <c r="N2185" s="1"/>
    </row>
    <row r="2186" spans="12:14" x14ac:dyDescent="0.25">
      <c r="L2186" s="1"/>
      <c r="M2186" s="1"/>
      <c r="N2186" s="1"/>
    </row>
    <row r="2187" spans="12:14" x14ac:dyDescent="0.25">
      <c r="L2187" s="1"/>
      <c r="M2187" s="1"/>
      <c r="N2187" s="1"/>
    </row>
    <row r="2188" spans="12:14" x14ac:dyDescent="0.25">
      <c r="L2188" s="1"/>
      <c r="M2188" s="1"/>
      <c r="N2188" s="1"/>
    </row>
    <row r="2189" spans="12:14" x14ac:dyDescent="0.25">
      <c r="L2189" s="1"/>
      <c r="M2189" s="1"/>
      <c r="N2189" s="1"/>
    </row>
    <row r="2190" spans="12:14" x14ac:dyDescent="0.25">
      <c r="L2190" s="1"/>
      <c r="M2190" s="1"/>
      <c r="N2190" s="1"/>
    </row>
    <row r="2191" spans="12:14" x14ac:dyDescent="0.25">
      <c r="L2191" s="1"/>
      <c r="M2191" s="1"/>
      <c r="N2191" s="1"/>
    </row>
    <row r="2192" spans="12:14" x14ac:dyDescent="0.25">
      <c r="L2192" s="1"/>
      <c r="M2192" s="1"/>
      <c r="N2192" s="1"/>
    </row>
    <row r="2193" spans="12:14" x14ac:dyDescent="0.25">
      <c r="L2193" s="1"/>
      <c r="M2193" s="1"/>
      <c r="N2193" s="1"/>
    </row>
    <row r="2194" spans="12:14" x14ac:dyDescent="0.25">
      <c r="L2194" s="1"/>
      <c r="M2194" s="1"/>
      <c r="N2194" s="1"/>
    </row>
    <row r="2195" spans="12:14" x14ac:dyDescent="0.25">
      <c r="L2195" s="1"/>
      <c r="M2195" s="1"/>
      <c r="N2195" s="1"/>
    </row>
    <row r="2196" spans="12:14" x14ac:dyDescent="0.25">
      <c r="L2196" s="1"/>
      <c r="M2196" s="1"/>
      <c r="N2196" s="1"/>
    </row>
    <row r="2197" spans="12:14" x14ac:dyDescent="0.25">
      <c r="L2197" s="1"/>
      <c r="M2197" s="1"/>
      <c r="N2197" s="1"/>
    </row>
    <row r="2198" spans="12:14" x14ac:dyDescent="0.25">
      <c r="L2198" s="1"/>
      <c r="M2198" s="1"/>
      <c r="N2198" s="1"/>
    </row>
    <row r="2199" spans="12:14" x14ac:dyDescent="0.25">
      <c r="L2199" s="1"/>
      <c r="M2199" s="1"/>
      <c r="N2199" s="1"/>
    </row>
    <row r="2200" spans="12:14" x14ac:dyDescent="0.25">
      <c r="L2200" s="1"/>
      <c r="M2200" s="1"/>
      <c r="N2200" s="1"/>
    </row>
    <row r="2201" spans="12:14" x14ac:dyDescent="0.25">
      <c r="L2201" s="1"/>
      <c r="M2201" s="1"/>
      <c r="N2201" s="1"/>
    </row>
    <row r="2202" spans="12:14" x14ac:dyDescent="0.25">
      <c r="L2202" s="1"/>
      <c r="M2202" s="1"/>
      <c r="N2202" s="1"/>
    </row>
    <row r="2203" spans="12:14" x14ac:dyDescent="0.25">
      <c r="L2203" s="1"/>
      <c r="M2203" s="1"/>
      <c r="N2203" s="1"/>
    </row>
    <row r="2204" spans="12:14" x14ac:dyDescent="0.25">
      <c r="L2204" s="1"/>
      <c r="M2204" s="1"/>
      <c r="N2204" s="1"/>
    </row>
    <row r="2205" spans="12:14" x14ac:dyDescent="0.25">
      <c r="L2205" s="1"/>
      <c r="M2205" s="1"/>
      <c r="N2205" s="1"/>
    </row>
    <row r="2206" spans="12:14" x14ac:dyDescent="0.25">
      <c r="L2206" s="1"/>
      <c r="M2206" s="1"/>
      <c r="N2206" s="1"/>
    </row>
    <row r="2207" spans="12:14" x14ac:dyDescent="0.25">
      <c r="L2207" s="1"/>
      <c r="M2207" s="1"/>
      <c r="N2207" s="1"/>
    </row>
    <row r="2208" spans="12:14" x14ac:dyDescent="0.25">
      <c r="L2208" s="1"/>
      <c r="M2208" s="1"/>
      <c r="N2208" s="1"/>
    </row>
    <row r="2209" spans="12:14" x14ac:dyDescent="0.25">
      <c r="L2209" s="1"/>
      <c r="M2209" s="1"/>
      <c r="N2209" s="1"/>
    </row>
    <row r="2210" spans="12:14" x14ac:dyDescent="0.25">
      <c r="L2210" s="1"/>
      <c r="M2210" s="1"/>
      <c r="N2210" s="1"/>
    </row>
    <row r="2211" spans="12:14" x14ac:dyDescent="0.25">
      <c r="L2211" s="1"/>
      <c r="M2211" s="1"/>
      <c r="N2211" s="1"/>
    </row>
    <row r="2212" spans="12:14" x14ac:dyDescent="0.25">
      <c r="L2212" s="1"/>
      <c r="M2212" s="1"/>
      <c r="N2212" s="1"/>
    </row>
    <row r="2213" spans="12:14" x14ac:dyDescent="0.25">
      <c r="L2213" s="1"/>
      <c r="M2213" s="1"/>
      <c r="N2213" s="1"/>
    </row>
    <row r="2214" spans="12:14" x14ac:dyDescent="0.25">
      <c r="L2214" s="1"/>
      <c r="M2214" s="1"/>
      <c r="N2214" s="1"/>
    </row>
    <row r="2215" spans="12:14" x14ac:dyDescent="0.25">
      <c r="L2215" s="1"/>
      <c r="M2215" s="1"/>
      <c r="N2215" s="1"/>
    </row>
    <row r="2216" spans="12:14" x14ac:dyDescent="0.25">
      <c r="L2216" s="1"/>
      <c r="M2216" s="1"/>
      <c r="N2216" s="1"/>
    </row>
    <row r="2217" spans="12:14" x14ac:dyDescent="0.25">
      <c r="L2217" s="1"/>
      <c r="M2217" s="1"/>
      <c r="N2217" s="1"/>
    </row>
    <row r="2218" spans="12:14" x14ac:dyDescent="0.25">
      <c r="L2218" s="1"/>
      <c r="M2218" s="1"/>
      <c r="N2218" s="1"/>
    </row>
    <row r="2219" spans="12:14" x14ac:dyDescent="0.25">
      <c r="L2219" s="1"/>
      <c r="M2219" s="1"/>
      <c r="N2219" s="1"/>
    </row>
    <row r="2220" spans="12:14" x14ac:dyDescent="0.25">
      <c r="L2220" s="1"/>
      <c r="M2220" s="1"/>
      <c r="N2220" s="1"/>
    </row>
    <row r="2221" spans="12:14" x14ac:dyDescent="0.25">
      <c r="L2221" s="1"/>
      <c r="M2221" s="1"/>
      <c r="N2221" s="1"/>
    </row>
    <row r="2222" spans="12:14" x14ac:dyDescent="0.25">
      <c r="L2222" s="1"/>
      <c r="M2222" s="1"/>
      <c r="N2222" s="1"/>
    </row>
    <row r="2223" spans="12:14" x14ac:dyDescent="0.25">
      <c r="L2223" s="1"/>
      <c r="M2223" s="1"/>
      <c r="N2223" s="1"/>
    </row>
    <row r="2224" spans="12:14" x14ac:dyDescent="0.25">
      <c r="L2224" s="1"/>
      <c r="M2224" s="1"/>
      <c r="N2224" s="1"/>
    </row>
    <row r="2225" spans="12:14" x14ac:dyDescent="0.25">
      <c r="L2225" s="1"/>
      <c r="M2225" s="1"/>
      <c r="N2225" s="1"/>
    </row>
    <row r="2226" spans="12:14" x14ac:dyDescent="0.25">
      <c r="L2226" s="1"/>
      <c r="M2226" s="1"/>
      <c r="N2226" s="1"/>
    </row>
    <row r="2227" spans="12:14" x14ac:dyDescent="0.25">
      <c r="L2227" s="1"/>
      <c r="M2227" s="1"/>
      <c r="N2227" s="1"/>
    </row>
    <row r="2228" spans="12:14" x14ac:dyDescent="0.25">
      <c r="L2228" s="1"/>
      <c r="M2228" s="1"/>
      <c r="N2228" s="1"/>
    </row>
    <row r="2229" spans="12:14" x14ac:dyDescent="0.25">
      <c r="L2229" s="1"/>
      <c r="M2229" s="1"/>
      <c r="N2229" s="1"/>
    </row>
    <row r="2230" spans="12:14" x14ac:dyDescent="0.25">
      <c r="L2230" s="1"/>
      <c r="M2230" s="1"/>
      <c r="N2230" s="1"/>
    </row>
    <row r="2231" spans="12:14" x14ac:dyDescent="0.25">
      <c r="L2231" s="1"/>
      <c r="M2231" s="1"/>
      <c r="N2231" s="1"/>
    </row>
    <row r="2232" spans="12:14" x14ac:dyDescent="0.25">
      <c r="L2232" s="1"/>
      <c r="M2232" s="1"/>
      <c r="N2232" s="1"/>
    </row>
    <row r="2233" spans="12:14" x14ac:dyDescent="0.25">
      <c r="L2233" s="1"/>
      <c r="M2233" s="1"/>
      <c r="N2233" s="1"/>
    </row>
    <row r="2234" spans="12:14" x14ac:dyDescent="0.25">
      <c r="L2234" s="1"/>
      <c r="M2234" s="1"/>
      <c r="N2234" s="1"/>
    </row>
    <row r="2235" spans="12:14" x14ac:dyDescent="0.25">
      <c r="L2235" s="1"/>
      <c r="M2235" s="1"/>
      <c r="N2235" s="1"/>
    </row>
    <row r="2236" spans="12:14" x14ac:dyDescent="0.25">
      <c r="L2236" s="1"/>
      <c r="M2236" s="1"/>
      <c r="N2236" s="1"/>
    </row>
    <row r="2237" spans="12:14" x14ac:dyDescent="0.25">
      <c r="L2237" s="1"/>
      <c r="M2237" s="1"/>
      <c r="N2237" s="1"/>
    </row>
    <row r="2238" spans="12:14" x14ac:dyDescent="0.25">
      <c r="L2238" s="1"/>
      <c r="M2238" s="1"/>
      <c r="N2238" s="1"/>
    </row>
    <row r="2239" spans="12:14" x14ac:dyDescent="0.25">
      <c r="L2239" s="1"/>
      <c r="M2239" s="1"/>
      <c r="N2239" s="1"/>
    </row>
    <row r="2240" spans="12:14" x14ac:dyDescent="0.25">
      <c r="L2240" s="1"/>
      <c r="M2240" s="1"/>
      <c r="N2240" s="1"/>
    </row>
    <row r="2241" spans="12:14" x14ac:dyDescent="0.25">
      <c r="L2241" s="1"/>
      <c r="M2241" s="1"/>
      <c r="N2241" s="1"/>
    </row>
    <row r="2242" spans="12:14" x14ac:dyDescent="0.25">
      <c r="L2242" s="1"/>
      <c r="M2242" s="1"/>
      <c r="N2242" s="1"/>
    </row>
    <row r="2243" spans="12:14" x14ac:dyDescent="0.25">
      <c r="L2243" s="1"/>
      <c r="M2243" s="1"/>
      <c r="N2243" s="1"/>
    </row>
    <row r="2244" spans="12:14" x14ac:dyDescent="0.25">
      <c r="L2244" s="1"/>
      <c r="M2244" s="1"/>
      <c r="N2244" s="1"/>
    </row>
    <row r="2245" spans="12:14" x14ac:dyDescent="0.25">
      <c r="L2245" s="1"/>
      <c r="M2245" s="1"/>
      <c r="N2245" s="1"/>
    </row>
    <row r="2246" spans="12:14" x14ac:dyDescent="0.25">
      <c r="L2246" s="1"/>
      <c r="M2246" s="1"/>
      <c r="N2246" s="1"/>
    </row>
    <row r="2247" spans="12:14" x14ac:dyDescent="0.25">
      <c r="L2247" s="1"/>
      <c r="M2247" s="1"/>
      <c r="N2247" s="1"/>
    </row>
    <row r="2248" spans="12:14" x14ac:dyDescent="0.25">
      <c r="L2248" s="1"/>
      <c r="M2248" s="1"/>
      <c r="N2248" s="1"/>
    </row>
    <row r="2249" spans="12:14" x14ac:dyDescent="0.25">
      <c r="L2249" s="1"/>
      <c r="M2249" s="1"/>
      <c r="N2249" s="1"/>
    </row>
    <row r="2250" spans="12:14" x14ac:dyDescent="0.25">
      <c r="L2250" s="1"/>
      <c r="M2250" s="1"/>
      <c r="N2250" s="1"/>
    </row>
    <row r="2251" spans="12:14" x14ac:dyDescent="0.25">
      <c r="L2251" s="1"/>
      <c r="M2251" s="1"/>
      <c r="N2251" s="1"/>
    </row>
    <row r="2252" spans="12:14" x14ac:dyDescent="0.25">
      <c r="L2252" s="1"/>
      <c r="M2252" s="1"/>
      <c r="N2252" s="1"/>
    </row>
    <row r="2253" spans="12:14" x14ac:dyDescent="0.25">
      <c r="L2253" s="1"/>
      <c r="M2253" s="1"/>
      <c r="N2253" s="1"/>
    </row>
    <row r="2254" spans="12:14" x14ac:dyDescent="0.25">
      <c r="L2254" s="1"/>
      <c r="M2254" s="1"/>
      <c r="N2254" s="1"/>
    </row>
    <row r="2255" spans="12:14" x14ac:dyDescent="0.25">
      <c r="L2255" s="1"/>
      <c r="M2255" s="1"/>
      <c r="N2255" s="1"/>
    </row>
    <row r="2256" spans="12:14" x14ac:dyDescent="0.25">
      <c r="L2256" s="1"/>
      <c r="M2256" s="1"/>
      <c r="N2256" s="1"/>
    </row>
    <row r="2257" spans="12:14" x14ac:dyDescent="0.25">
      <c r="L2257" s="1"/>
      <c r="M2257" s="1"/>
      <c r="N2257" s="1"/>
    </row>
    <row r="2258" spans="12:14" x14ac:dyDescent="0.25">
      <c r="L2258" s="1"/>
      <c r="M2258" s="1"/>
      <c r="N2258" s="1"/>
    </row>
    <row r="2259" spans="12:14" x14ac:dyDescent="0.25">
      <c r="L2259" s="1"/>
      <c r="M2259" s="1"/>
      <c r="N2259" s="1"/>
    </row>
    <row r="2260" spans="12:14" x14ac:dyDescent="0.25">
      <c r="L2260" s="1"/>
      <c r="M2260" s="1"/>
      <c r="N2260" s="1"/>
    </row>
    <row r="2261" spans="12:14" x14ac:dyDescent="0.25">
      <c r="L2261" s="1"/>
      <c r="M2261" s="1"/>
      <c r="N2261" s="1"/>
    </row>
    <row r="2262" spans="12:14" x14ac:dyDescent="0.25">
      <c r="L2262" s="1"/>
      <c r="M2262" s="1"/>
      <c r="N2262" s="1"/>
    </row>
    <row r="2263" spans="12:14" x14ac:dyDescent="0.25">
      <c r="L2263" s="1"/>
      <c r="M2263" s="1"/>
      <c r="N2263" s="1"/>
    </row>
    <row r="2264" spans="12:14" x14ac:dyDescent="0.25">
      <c r="L2264" s="1"/>
      <c r="M2264" s="1"/>
      <c r="N2264" s="1"/>
    </row>
    <row r="2265" spans="12:14" x14ac:dyDescent="0.25">
      <c r="L2265" s="1"/>
      <c r="M2265" s="1"/>
      <c r="N2265" s="1"/>
    </row>
    <row r="2266" spans="12:14" x14ac:dyDescent="0.25">
      <c r="L2266" s="1"/>
      <c r="M2266" s="1"/>
      <c r="N2266" s="1"/>
    </row>
    <row r="2267" spans="12:14" x14ac:dyDescent="0.25">
      <c r="L2267" s="1"/>
      <c r="M2267" s="1"/>
      <c r="N2267" s="1"/>
    </row>
    <row r="2268" spans="12:14" x14ac:dyDescent="0.25">
      <c r="L2268" s="1"/>
      <c r="M2268" s="1"/>
      <c r="N2268" s="1"/>
    </row>
    <row r="2269" spans="12:14" x14ac:dyDescent="0.25">
      <c r="L2269" s="1"/>
      <c r="M2269" s="1"/>
      <c r="N2269" s="1"/>
    </row>
    <row r="2270" spans="12:14" x14ac:dyDescent="0.25">
      <c r="L2270" s="1"/>
      <c r="M2270" s="1"/>
      <c r="N2270" s="1"/>
    </row>
    <row r="2271" spans="12:14" x14ac:dyDescent="0.25">
      <c r="L2271" s="1"/>
      <c r="M2271" s="1"/>
      <c r="N2271" s="1"/>
    </row>
    <row r="2272" spans="12:14" x14ac:dyDescent="0.25">
      <c r="L2272" s="1"/>
      <c r="M2272" s="1"/>
      <c r="N2272" s="1"/>
    </row>
    <row r="2273" spans="12:14" x14ac:dyDescent="0.25">
      <c r="L2273" s="1"/>
      <c r="M2273" s="1"/>
      <c r="N2273" s="1"/>
    </row>
    <row r="2274" spans="12:14" x14ac:dyDescent="0.25">
      <c r="L2274" s="1"/>
      <c r="M2274" s="1"/>
      <c r="N2274" s="1"/>
    </row>
    <row r="2275" spans="12:14" x14ac:dyDescent="0.25">
      <c r="L2275" s="1"/>
      <c r="M2275" s="1"/>
      <c r="N2275" s="1"/>
    </row>
    <row r="2276" spans="12:14" x14ac:dyDescent="0.25">
      <c r="L2276" s="1"/>
      <c r="M2276" s="1"/>
      <c r="N2276" s="1"/>
    </row>
    <row r="2277" spans="12:14" x14ac:dyDescent="0.25">
      <c r="L2277" s="1"/>
      <c r="M2277" s="1"/>
      <c r="N2277" s="1"/>
    </row>
    <row r="2278" spans="12:14" x14ac:dyDescent="0.25">
      <c r="L2278" s="1"/>
      <c r="M2278" s="1"/>
      <c r="N2278" s="1"/>
    </row>
    <row r="2279" spans="12:14" x14ac:dyDescent="0.25">
      <c r="L2279" s="1"/>
      <c r="M2279" s="1"/>
      <c r="N2279" s="1"/>
    </row>
    <row r="2280" spans="12:14" x14ac:dyDescent="0.25">
      <c r="L2280" s="1"/>
      <c r="M2280" s="1"/>
      <c r="N2280" s="1"/>
    </row>
    <row r="2281" spans="12:14" x14ac:dyDescent="0.25">
      <c r="L2281" s="1"/>
      <c r="M2281" s="1"/>
      <c r="N2281" s="1"/>
    </row>
    <row r="2282" spans="12:14" x14ac:dyDescent="0.25">
      <c r="L2282" s="1"/>
      <c r="M2282" s="1"/>
      <c r="N2282" s="1"/>
    </row>
    <row r="2283" spans="12:14" x14ac:dyDescent="0.25">
      <c r="L2283" s="1"/>
      <c r="M2283" s="1"/>
      <c r="N2283" s="1"/>
    </row>
    <row r="2284" spans="12:14" x14ac:dyDescent="0.25">
      <c r="L2284" s="1"/>
      <c r="M2284" s="1"/>
      <c r="N2284" s="1"/>
    </row>
    <row r="2285" spans="12:14" x14ac:dyDescent="0.25">
      <c r="L2285" s="1"/>
      <c r="M2285" s="1"/>
      <c r="N2285" s="1"/>
    </row>
    <row r="2286" spans="12:14" x14ac:dyDescent="0.25">
      <c r="L2286" s="1"/>
      <c r="M2286" s="1"/>
      <c r="N2286" s="1"/>
    </row>
    <row r="2287" spans="12:14" x14ac:dyDescent="0.25">
      <c r="L2287" s="1"/>
      <c r="M2287" s="1"/>
      <c r="N2287" s="1"/>
    </row>
    <row r="2288" spans="12:14" x14ac:dyDescent="0.25">
      <c r="L2288" s="1"/>
      <c r="M2288" s="1"/>
      <c r="N2288" s="1"/>
    </row>
    <row r="2289" spans="12:14" x14ac:dyDescent="0.25">
      <c r="L2289" s="1"/>
      <c r="M2289" s="1"/>
      <c r="N2289" s="1"/>
    </row>
    <row r="2290" spans="12:14" x14ac:dyDescent="0.25">
      <c r="L2290" s="1"/>
      <c r="M2290" s="1"/>
      <c r="N2290" s="1"/>
    </row>
    <row r="2291" spans="12:14" x14ac:dyDescent="0.25">
      <c r="L2291" s="1"/>
      <c r="M2291" s="1"/>
      <c r="N2291" s="1"/>
    </row>
    <row r="2292" spans="12:14" x14ac:dyDescent="0.25">
      <c r="L2292" s="1"/>
      <c r="M2292" s="1"/>
      <c r="N2292" s="1"/>
    </row>
    <row r="2293" spans="12:14" x14ac:dyDescent="0.25">
      <c r="L2293" s="1"/>
      <c r="M2293" s="1"/>
      <c r="N2293" s="1"/>
    </row>
    <row r="2294" spans="12:14" x14ac:dyDescent="0.25">
      <c r="L2294" s="1"/>
      <c r="M2294" s="1"/>
      <c r="N2294" s="1"/>
    </row>
    <row r="2295" spans="12:14" x14ac:dyDescent="0.25">
      <c r="L2295" s="1"/>
      <c r="M2295" s="1"/>
      <c r="N2295" s="1"/>
    </row>
    <row r="2296" spans="12:14" x14ac:dyDescent="0.25">
      <c r="L2296" s="1"/>
      <c r="M2296" s="1"/>
      <c r="N2296" s="1"/>
    </row>
    <row r="2297" spans="12:14" x14ac:dyDescent="0.25">
      <c r="L2297" s="1"/>
      <c r="M2297" s="1"/>
      <c r="N2297" s="1"/>
    </row>
    <row r="2298" spans="12:14" x14ac:dyDescent="0.25">
      <c r="L2298" s="1"/>
      <c r="M2298" s="1"/>
      <c r="N2298" s="1"/>
    </row>
    <row r="2299" spans="12:14" x14ac:dyDescent="0.25">
      <c r="L2299" s="1"/>
      <c r="M2299" s="1"/>
      <c r="N2299" s="1"/>
    </row>
    <row r="2300" spans="12:14" x14ac:dyDescent="0.25">
      <c r="L2300" s="1"/>
      <c r="M2300" s="1"/>
      <c r="N2300" s="1"/>
    </row>
    <row r="2301" spans="12:14" x14ac:dyDescent="0.25">
      <c r="L2301" s="1"/>
      <c r="M2301" s="1"/>
      <c r="N2301" s="1"/>
    </row>
    <row r="2302" spans="12:14" x14ac:dyDescent="0.25">
      <c r="L2302" s="1"/>
      <c r="M2302" s="1"/>
      <c r="N2302" s="1"/>
    </row>
    <row r="2303" spans="12:14" x14ac:dyDescent="0.25">
      <c r="L2303" s="1"/>
      <c r="M2303" s="1"/>
      <c r="N2303" s="1"/>
    </row>
    <row r="2304" spans="12:14" x14ac:dyDescent="0.25">
      <c r="L2304" s="1"/>
      <c r="M2304" s="1"/>
      <c r="N2304" s="1"/>
    </row>
    <row r="2305" spans="12:14" x14ac:dyDescent="0.25">
      <c r="L2305" s="1"/>
      <c r="M2305" s="1"/>
      <c r="N2305" s="1"/>
    </row>
    <row r="2306" spans="12:14" x14ac:dyDescent="0.25">
      <c r="L2306" s="1"/>
      <c r="M2306" s="1"/>
      <c r="N2306" s="1"/>
    </row>
    <row r="2307" spans="12:14" x14ac:dyDescent="0.25">
      <c r="L2307" s="1"/>
      <c r="M2307" s="1"/>
      <c r="N2307" s="1"/>
    </row>
    <row r="2308" spans="12:14" x14ac:dyDescent="0.25">
      <c r="L2308" s="1"/>
      <c r="M2308" s="1"/>
      <c r="N2308" s="1"/>
    </row>
    <row r="2309" spans="12:14" x14ac:dyDescent="0.25">
      <c r="L2309" s="1"/>
      <c r="M2309" s="1"/>
      <c r="N2309" s="1"/>
    </row>
    <row r="2310" spans="12:14" x14ac:dyDescent="0.25">
      <c r="L2310" s="1"/>
      <c r="M2310" s="1"/>
      <c r="N2310" s="1"/>
    </row>
    <row r="2311" spans="12:14" x14ac:dyDescent="0.25">
      <c r="L2311" s="1"/>
      <c r="M2311" s="1"/>
      <c r="N2311" s="1"/>
    </row>
    <row r="2312" spans="12:14" x14ac:dyDescent="0.25">
      <c r="L2312" s="1"/>
      <c r="M2312" s="1"/>
      <c r="N2312" s="1"/>
    </row>
    <row r="2313" spans="12:14" x14ac:dyDescent="0.25">
      <c r="L2313" s="1"/>
      <c r="M2313" s="1"/>
      <c r="N2313" s="1"/>
    </row>
    <row r="2314" spans="12:14" x14ac:dyDescent="0.25">
      <c r="L2314" s="1"/>
      <c r="M2314" s="1"/>
      <c r="N2314" s="1"/>
    </row>
    <row r="2315" spans="12:14" x14ac:dyDescent="0.25">
      <c r="L2315" s="1"/>
      <c r="M2315" s="1"/>
      <c r="N2315" s="1"/>
    </row>
    <row r="2316" spans="12:14" x14ac:dyDescent="0.25">
      <c r="L2316" s="1"/>
      <c r="M2316" s="1"/>
      <c r="N2316" s="1"/>
    </row>
    <row r="2317" spans="12:14" x14ac:dyDescent="0.25">
      <c r="L2317" s="1"/>
      <c r="M2317" s="1"/>
      <c r="N2317" s="1"/>
    </row>
    <row r="2318" spans="12:14" x14ac:dyDescent="0.25">
      <c r="L2318" s="1"/>
      <c r="M2318" s="1"/>
      <c r="N2318" s="1"/>
    </row>
    <row r="2319" spans="12:14" x14ac:dyDescent="0.25">
      <c r="L2319" s="1"/>
      <c r="M2319" s="1"/>
      <c r="N2319" s="1"/>
    </row>
    <row r="2320" spans="12:14" x14ac:dyDescent="0.25">
      <c r="L2320" s="1"/>
      <c r="M2320" s="1"/>
      <c r="N2320" s="1"/>
    </row>
    <row r="2321" spans="12:14" x14ac:dyDescent="0.25">
      <c r="L2321" s="1"/>
      <c r="M2321" s="1"/>
      <c r="N2321" s="1"/>
    </row>
    <row r="2322" spans="12:14" x14ac:dyDescent="0.25">
      <c r="L2322" s="1"/>
      <c r="M2322" s="1"/>
      <c r="N2322" s="1"/>
    </row>
    <row r="2323" spans="12:14" x14ac:dyDescent="0.25">
      <c r="L2323" s="1"/>
      <c r="M2323" s="1"/>
      <c r="N2323" s="1"/>
    </row>
    <row r="2324" spans="12:14" x14ac:dyDescent="0.25">
      <c r="L2324" s="1"/>
      <c r="M2324" s="1"/>
      <c r="N2324" s="1"/>
    </row>
    <row r="2325" spans="12:14" x14ac:dyDescent="0.25">
      <c r="L2325" s="1"/>
      <c r="M2325" s="1"/>
      <c r="N2325" s="1"/>
    </row>
    <row r="2326" spans="12:14" x14ac:dyDescent="0.25">
      <c r="L2326" s="1"/>
      <c r="M2326" s="1"/>
      <c r="N2326" s="1"/>
    </row>
    <row r="2327" spans="12:14" x14ac:dyDescent="0.25">
      <c r="L2327" s="1"/>
      <c r="M2327" s="1"/>
      <c r="N2327" s="1"/>
    </row>
    <row r="2328" spans="12:14" x14ac:dyDescent="0.25">
      <c r="L2328" s="1"/>
      <c r="M2328" s="1"/>
      <c r="N2328" s="1"/>
    </row>
    <row r="2329" spans="12:14" x14ac:dyDescent="0.25">
      <c r="L2329" s="1"/>
      <c r="M2329" s="1"/>
      <c r="N2329" s="1"/>
    </row>
    <row r="2330" spans="12:14" x14ac:dyDescent="0.25">
      <c r="L2330" s="1"/>
      <c r="M2330" s="1"/>
      <c r="N2330" s="1"/>
    </row>
    <row r="2331" spans="12:14" x14ac:dyDescent="0.25">
      <c r="L2331" s="1"/>
      <c r="M2331" s="1"/>
      <c r="N2331" s="1"/>
    </row>
    <row r="2332" spans="12:14" x14ac:dyDescent="0.25">
      <c r="L2332" s="1"/>
      <c r="M2332" s="1"/>
      <c r="N2332" s="1"/>
    </row>
    <row r="2333" spans="12:14" x14ac:dyDescent="0.25">
      <c r="L2333" s="1"/>
      <c r="M2333" s="1"/>
      <c r="N2333" s="1"/>
    </row>
    <row r="2334" spans="12:14" x14ac:dyDescent="0.25">
      <c r="L2334" s="1"/>
      <c r="M2334" s="1"/>
      <c r="N2334" s="1"/>
    </row>
    <row r="2335" spans="12:14" x14ac:dyDescent="0.25">
      <c r="L2335" s="1"/>
      <c r="M2335" s="1"/>
      <c r="N2335" s="1"/>
    </row>
    <row r="2336" spans="12:14" x14ac:dyDescent="0.25">
      <c r="L2336" s="1"/>
      <c r="M2336" s="1"/>
      <c r="N2336" s="1"/>
    </row>
    <row r="2337" spans="12:14" x14ac:dyDescent="0.25">
      <c r="L2337" s="1"/>
      <c r="M2337" s="1"/>
      <c r="N2337" s="1"/>
    </row>
    <row r="2338" spans="12:14" x14ac:dyDescent="0.25">
      <c r="L2338" s="1"/>
      <c r="M2338" s="1"/>
      <c r="N2338" s="1"/>
    </row>
    <row r="2339" spans="12:14" x14ac:dyDescent="0.25">
      <c r="L2339" s="1"/>
      <c r="M2339" s="1"/>
      <c r="N2339" s="1"/>
    </row>
    <row r="2340" spans="12:14" x14ac:dyDescent="0.25">
      <c r="L2340" s="1"/>
      <c r="M2340" s="1"/>
      <c r="N2340" s="1"/>
    </row>
    <row r="2341" spans="12:14" x14ac:dyDescent="0.25">
      <c r="L2341" s="1"/>
      <c r="M2341" s="1"/>
      <c r="N2341" s="1"/>
    </row>
    <row r="2342" spans="12:14" x14ac:dyDescent="0.25">
      <c r="L2342" s="1"/>
      <c r="M2342" s="1"/>
      <c r="N2342" s="1"/>
    </row>
    <row r="2343" spans="12:14" x14ac:dyDescent="0.25">
      <c r="L2343" s="1"/>
      <c r="M2343" s="1"/>
      <c r="N2343" s="1"/>
    </row>
    <row r="2344" spans="12:14" x14ac:dyDescent="0.25">
      <c r="L2344" s="1"/>
      <c r="M2344" s="1"/>
      <c r="N2344" s="1"/>
    </row>
    <row r="2345" spans="12:14" x14ac:dyDescent="0.25">
      <c r="L2345" s="1"/>
      <c r="M2345" s="1"/>
      <c r="N2345" s="1"/>
    </row>
    <row r="2346" spans="12:14" x14ac:dyDescent="0.25">
      <c r="L2346" s="1"/>
      <c r="M2346" s="1"/>
      <c r="N2346" s="1"/>
    </row>
    <row r="2347" spans="12:14" x14ac:dyDescent="0.25">
      <c r="L2347" s="1"/>
      <c r="M2347" s="1"/>
      <c r="N2347" s="1"/>
    </row>
    <row r="2348" spans="12:14" x14ac:dyDescent="0.25">
      <c r="L2348" s="1"/>
      <c r="M2348" s="1"/>
      <c r="N2348" s="1"/>
    </row>
    <row r="2349" spans="12:14" x14ac:dyDescent="0.25">
      <c r="L2349" s="1"/>
      <c r="M2349" s="1"/>
      <c r="N2349" s="1"/>
    </row>
    <row r="2350" spans="12:14" x14ac:dyDescent="0.25">
      <c r="L2350" s="1"/>
      <c r="M2350" s="1"/>
      <c r="N2350" s="1"/>
    </row>
    <row r="2351" spans="12:14" x14ac:dyDescent="0.25">
      <c r="L2351" s="1"/>
      <c r="M2351" s="1"/>
      <c r="N2351" s="1"/>
    </row>
    <row r="2352" spans="12:14" x14ac:dyDescent="0.25">
      <c r="L2352" s="1"/>
      <c r="M2352" s="1"/>
      <c r="N2352" s="1"/>
    </row>
    <row r="2353" spans="12:14" x14ac:dyDescent="0.25">
      <c r="L2353" s="1"/>
      <c r="M2353" s="1"/>
      <c r="N2353" s="1"/>
    </row>
    <row r="2354" spans="12:14" x14ac:dyDescent="0.25">
      <c r="L2354" s="1"/>
      <c r="M2354" s="1"/>
      <c r="N2354" s="1"/>
    </row>
    <row r="2355" spans="12:14" x14ac:dyDescent="0.25">
      <c r="L2355" s="1"/>
      <c r="M2355" s="1"/>
      <c r="N2355" s="1"/>
    </row>
    <row r="2356" spans="12:14" x14ac:dyDescent="0.25">
      <c r="L2356" s="1"/>
      <c r="M2356" s="1"/>
      <c r="N2356" s="1"/>
    </row>
    <row r="2357" spans="12:14" x14ac:dyDescent="0.25">
      <c r="L2357" s="1"/>
      <c r="M2357" s="1"/>
      <c r="N2357" s="1"/>
    </row>
    <row r="2358" spans="12:14" x14ac:dyDescent="0.25">
      <c r="L2358" s="1"/>
      <c r="M2358" s="1"/>
      <c r="N2358" s="1"/>
    </row>
    <row r="2359" spans="12:14" x14ac:dyDescent="0.25">
      <c r="L2359" s="1"/>
      <c r="M2359" s="1"/>
      <c r="N2359" s="1"/>
    </row>
    <row r="2360" spans="12:14" x14ac:dyDescent="0.25">
      <c r="L2360" s="1"/>
      <c r="M2360" s="1"/>
      <c r="N2360" s="1"/>
    </row>
    <row r="2361" spans="12:14" x14ac:dyDescent="0.25">
      <c r="L2361" s="1"/>
      <c r="M2361" s="1"/>
      <c r="N2361" s="1"/>
    </row>
    <row r="2362" spans="12:14" x14ac:dyDescent="0.25">
      <c r="L2362" s="1"/>
      <c r="M2362" s="1"/>
      <c r="N2362" s="1"/>
    </row>
    <row r="2363" spans="12:14" x14ac:dyDescent="0.25">
      <c r="L2363" s="1"/>
      <c r="M2363" s="1"/>
      <c r="N2363" s="1"/>
    </row>
    <row r="2364" spans="12:14" x14ac:dyDescent="0.25">
      <c r="L2364" s="1"/>
      <c r="M2364" s="1"/>
      <c r="N2364" s="1"/>
    </row>
    <row r="2365" spans="12:14" x14ac:dyDescent="0.25">
      <c r="L2365" s="1"/>
      <c r="M2365" s="1"/>
      <c r="N2365" s="1"/>
    </row>
    <row r="2366" spans="12:14" x14ac:dyDescent="0.25">
      <c r="L2366" s="1"/>
      <c r="M2366" s="1"/>
      <c r="N2366" s="1"/>
    </row>
    <row r="2367" spans="12:14" x14ac:dyDescent="0.25">
      <c r="L2367" s="1"/>
      <c r="M2367" s="1"/>
      <c r="N2367" s="1"/>
    </row>
    <row r="2368" spans="12:14" x14ac:dyDescent="0.25">
      <c r="L2368" s="1"/>
      <c r="M2368" s="1"/>
      <c r="N2368" s="1"/>
    </row>
    <row r="2369" spans="12:14" x14ac:dyDescent="0.25">
      <c r="L2369" s="1"/>
      <c r="M2369" s="1"/>
      <c r="N2369" s="1"/>
    </row>
    <row r="2370" spans="12:14" x14ac:dyDescent="0.25">
      <c r="L2370" s="1"/>
      <c r="M2370" s="1"/>
      <c r="N2370" s="1"/>
    </row>
    <row r="2371" spans="12:14" x14ac:dyDescent="0.25">
      <c r="L2371" s="1"/>
      <c r="M2371" s="1"/>
      <c r="N2371" s="1"/>
    </row>
    <row r="2372" spans="12:14" x14ac:dyDescent="0.25">
      <c r="L2372" s="1"/>
      <c r="M2372" s="1"/>
      <c r="N2372" s="1"/>
    </row>
    <row r="2373" spans="12:14" x14ac:dyDescent="0.25">
      <c r="L2373" s="1"/>
      <c r="M2373" s="1"/>
      <c r="N2373" s="1"/>
    </row>
    <row r="2374" spans="12:14" x14ac:dyDescent="0.25">
      <c r="L2374" s="1"/>
      <c r="M2374" s="1"/>
      <c r="N2374" s="1"/>
    </row>
    <row r="2375" spans="12:14" x14ac:dyDescent="0.25">
      <c r="L2375" s="1"/>
      <c r="M2375" s="1"/>
      <c r="N2375" s="1"/>
    </row>
    <row r="2376" spans="12:14" x14ac:dyDescent="0.25">
      <c r="L2376" s="1"/>
      <c r="M2376" s="1"/>
      <c r="N2376" s="1"/>
    </row>
    <row r="2377" spans="12:14" x14ac:dyDescent="0.25">
      <c r="L2377" s="1"/>
      <c r="M2377" s="1"/>
      <c r="N2377" s="1"/>
    </row>
    <row r="2378" spans="12:14" x14ac:dyDescent="0.25">
      <c r="L2378" s="1"/>
      <c r="M2378" s="1"/>
      <c r="N2378" s="1"/>
    </row>
    <row r="2379" spans="12:14" x14ac:dyDescent="0.25">
      <c r="L2379" s="1"/>
      <c r="M2379" s="1"/>
      <c r="N2379" s="1"/>
    </row>
    <row r="2380" spans="12:14" x14ac:dyDescent="0.25">
      <c r="L2380" s="1"/>
      <c r="M2380" s="1"/>
      <c r="N2380" s="1"/>
    </row>
    <row r="2381" spans="12:14" x14ac:dyDescent="0.25">
      <c r="L2381" s="1"/>
      <c r="M2381" s="1"/>
      <c r="N2381" s="1"/>
    </row>
    <row r="2382" spans="12:14" x14ac:dyDescent="0.25">
      <c r="L2382" s="1"/>
      <c r="M2382" s="1"/>
      <c r="N2382" s="1"/>
    </row>
    <row r="2383" spans="12:14" x14ac:dyDescent="0.25">
      <c r="L2383" s="1"/>
      <c r="M2383" s="1"/>
      <c r="N2383" s="1"/>
    </row>
    <row r="2384" spans="12:14" x14ac:dyDescent="0.25">
      <c r="L2384" s="1"/>
      <c r="M2384" s="1"/>
      <c r="N2384" s="1"/>
    </row>
    <row r="2385" spans="12:14" x14ac:dyDescent="0.25">
      <c r="L2385" s="1"/>
      <c r="M2385" s="1"/>
      <c r="N2385" s="1"/>
    </row>
    <row r="2386" spans="12:14" x14ac:dyDescent="0.25">
      <c r="L2386" s="1"/>
      <c r="M2386" s="1"/>
      <c r="N2386" s="1"/>
    </row>
    <row r="2387" spans="12:14" x14ac:dyDescent="0.25">
      <c r="L2387" s="1"/>
      <c r="M2387" s="1"/>
      <c r="N2387" s="1"/>
    </row>
    <row r="2388" spans="12:14" x14ac:dyDescent="0.25">
      <c r="L2388" s="1"/>
      <c r="M2388" s="1"/>
      <c r="N2388" s="1"/>
    </row>
    <row r="2389" spans="12:14" x14ac:dyDescent="0.25">
      <c r="L2389" s="1"/>
      <c r="M2389" s="1"/>
      <c r="N2389" s="1"/>
    </row>
    <row r="2390" spans="12:14" x14ac:dyDescent="0.25">
      <c r="L2390" s="1"/>
      <c r="M2390" s="1"/>
      <c r="N2390" s="1"/>
    </row>
    <row r="2391" spans="12:14" x14ac:dyDescent="0.25">
      <c r="L2391" s="1"/>
      <c r="M2391" s="1"/>
      <c r="N2391" s="1"/>
    </row>
    <row r="2392" spans="12:14" x14ac:dyDescent="0.25">
      <c r="L2392" s="1"/>
      <c r="M2392" s="1"/>
      <c r="N2392" s="1"/>
    </row>
    <row r="2393" spans="12:14" x14ac:dyDescent="0.25">
      <c r="L2393" s="1"/>
      <c r="M2393" s="1"/>
      <c r="N2393" s="1"/>
    </row>
    <row r="2394" spans="12:14" x14ac:dyDescent="0.25">
      <c r="L2394" s="1"/>
      <c r="M2394" s="1"/>
      <c r="N2394" s="1"/>
    </row>
    <row r="2395" spans="12:14" x14ac:dyDescent="0.25">
      <c r="L2395" s="1"/>
      <c r="M2395" s="1"/>
      <c r="N2395" s="1"/>
    </row>
    <row r="2396" spans="12:14" x14ac:dyDescent="0.25">
      <c r="L2396" s="1"/>
      <c r="M2396" s="1"/>
      <c r="N2396" s="1"/>
    </row>
    <row r="2397" spans="12:14" x14ac:dyDescent="0.25">
      <c r="L2397" s="1"/>
      <c r="M2397" s="1"/>
      <c r="N2397" s="1"/>
    </row>
    <row r="2398" spans="12:14" x14ac:dyDescent="0.25">
      <c r="L2398" s="1"/>
      <c r="M2398" s="1"/>
      <c r="N2398" s="1"/>
    </row>
    <row r="2399" spans="12:14" x14ac:dyDescent="0.25">
      <c r="L2399" s="1"/>
      <c r="M2399" s="1"/>
      <c r="N2399" s="1"/>
    </row>
    <row r="2400" spans="12:14" x14ac:dyDescent="0.25">
      <c r="L2400" s="1"/>
      <c r="M2400" s="1"/>
      <c r="N2400" s="1"/>
    </row>
    <row r="2401" spans="12:14" x14ac:dyDescent="0.25">
      <c r="L2401" s="1"/>
      <c r="M2401" s="1"/>
      <c r="N2401" s="1"/>
    </row>
    <row r="2402" spans="12:14" x14ac:dyDescent="0.25">
      <c r="L2402" s="1"/>
      <c r="M2402" s="1"/>
      <c r="N2402" s="1"/>
    </row>
    <row r="2403" spans="12:14" x14ac:dyDescent="0.25">
      <c r="L2403" s="1"/>
      <c r="M2403" s="1"/>
      <c r="N2403" s="1"/>
    </row>
    <row r="2404" spans="12:14" x14ac:dyDescent="0.25">
      <c r="L2404" s="1"/>
      <c r="M2404" s="1"/>
      <c r="N2404" s="1"/>
    </row>
    <row r="2405" spans="12:14" x14ac:dyDescent="0.25">
      <c r="L2405" s="1"/>
      <c r="M2405" s="1"/>
      <c r="N2405" s="1"/>
    </row>
    <row r="2406" spans="12:14" x14ac:dyDescent="0.25">
      <c r="L2406" s="1"/>
      <c r="M2406" s="1"/>
      <c r="N2406" s="1"/>
    </row>
    <row r="2407" spans="12:14" x14ac:dyDescent="0.25">
      <c r="L2407" s="1"/>
      <c r="M2407" s="1"/>
      <c r="N2407" s="1"/>
    </row>
    <row r="2408" spans="12:14" x14ac:dyDescent="0.25">
      <c r="L2408" s="1"/>
      <c r="M2408" s="1"/>
      <c r="N2408" s="1"/>
    </row>
    <row r="2409" spans="12:14" x14ac:dyDescent="0.25">
      <c r="L2409" s="1"/>
      <c r="M2409" s="1"/>
      <c r="N2409" s="1"/>
    </row>
    <row r="2410" spans="12:14" x14ac:dyDescent="0.25">
      <c r="L2410" s="1"/>
      <c r="M2410" s="1"/>
      <c r="N2410" s="1"/>
    </row>
    <row r="2411" spans="12:14" x14ac:dyDescent="0.25">
      <c r="L2411" s="1"/>
      <c r="M2411" s="1"/>
      <c r="N2411" s="1"/>
    </row>
    <row r="2412" spans="12:14" x14ac:dyDescent="0.25">
      <c r="L2412" s="1"/>
      <c r="M2412" s="1"/>
      <c r="N2412" s="1"/>
    </row>
    <row r="2413" spans="12:14" x14ac:dyDescent="0.25">
      <c r="L2413" s="1"/>
      <c r="M2413" s="1"/>
      <c r="N2413" s="1"/>
    </row>
    <row r="2414" spans="12:14" x14ac:dyDescent="0.25">
      <c r="L2414" s="1"/>
      <c r="M2414" s="1"/>
      <c r="N2414" s="1"/>
    </row>
    <row r="2415" spans="12:14" x14ac:dyDescent="0.25">
      <c r="L2415" s="1"/>
      <c r="M2415" s="1"/>
      <c r="N2415" s="1"/>
    </row>
    <row r="2416" spans="12:14" x14ac:dyDescent="0.25">
      <c r="L2416" s="1"/>
      <c r="M2416" s="1"/>
      <c r="N2416" s="1"/>
    </row>
    <row r="2417" spans="12:14" x14ac:dyDescent="0.25">
      <c r="L2417" s="1"/>
      <c r="M2417" s="1"/>
      <c r="N2417" s="1"/>
    </row>
    <row r="2418" spans="12:14" x14ac:dyDescent="0.25">
      <c r="L2418" s="1"/>
      <c r="M2418" s="1"/>
      <c r="N2418" s="1"/>
    </row>
    <row r="2419" spans="12:14" x14ac:dyDescent="0.25">
      <c r="L2419" s="1"/>
      <c r="M2419" s="1"/>
      <c r="N2419" s="1"/>
    </row>
    <row r="2420" spans="12:14" x14ac:dyDescent="0.25">
      <c r="L2420" s="1"/>
      <c r="M2420" s="1"/>
      <c r="N2420" s="1"/>
    </row>
    <row r="2421" spans="12:14" x14ac:dyDescent="0.25">
      <c r="L2421" s="1"/>
      <c r="M2421" s="1"/>
      <c r="N2421" s="1"/>
    </row>
    <row r="2422" spans="12:14" x14ac:dyDescent="0.25">
      <c r="L2422" s="1"/>
      <c r="M2422" s="1"/>
      <c r="N2422" s="1"/>
    </row>
    <row r="2423" spans="12:14" x14ac:dyDescent="0.25">
      <c r="L2423" s="1"/>
      <c r="M2423" s="1"/>
      <c r="N2423" s="1"/>
    </row>
    <row r="2424" spans="12:14" x14ac:dyDescent="0.25">
      <c r="L2424" s="1"/>
      <c r="M2424" s="1"/>
      <c r="N2424" s="1"/>
    </row>
    <row r="2425" spans="12:14" x14ac:dyDescent="0.25">
      <c r="L2425" s="1"/>
      <c r="M2425" s="1"/>
      <c r="N2425" s="1"/>
    </row>
    <row r="2426" spans="12:14" x14ac:dyDescent="0.25">
      <c r="L2426" s="1"/>
      <c r="M2426" s="1"/>
      <c r="N2426" s="1"/>
    </row>
    <row r="2427" spans="12:14" x14ac:dyDescent="0.25">
      <c r="L2427" s="1"/>
      <c r="M2427" s="1"/>
      <c r="N2427" s="1"/>
    </row>
    <row r="2428" spans="12:14" x14ac:dyDescent="0.25">
      <c r="L2428" s="1"/>
      <c r="M2428" s="1"/>
      <c r="N2428" s="1"/>
    </row>
    <row r="2429" spans="12:14" x14ac:dyDescent="0.25">
      <c r="L2429" s="1"/>
      <c r="M2429" s="1"/>
      <c r="N2429" s="1"/>
    </row>
    <row r="2430" spans="12:14" x14ac:dyDescent="0.25">
      <c r="L2430" s="1"/>
      <c r="M2430" s="1"/>
      <c r="N2430" s="1"/>
    </row>
    <row r="2431" spans="12:14" x14ac:dyDescent="0.25">
      <c r="L2431" s="1"/>
      <c r="M2431" s="1"/>
      <c r="N2431" s="1"/>
    </row>
    <row r="2432" spans="12:14" x14ac:dyDescent="0.25">
      <c r="L2432" s="1"/>
      <c r="M2432" s="1"/>
      <c r="N2432" s="1"/>
    </row>
    <row r="2433" spans="12:14" x14ac:dyDescent="0.25">
      <c r="L2433" s="1"/>
      <c r="M2433" s="1"/>
      <c r="N2433" s="1"/>
    </row>
    <row r="2434" spans="12:14" x14ac:dyDescent="0.25">
      <c r="L2434" s="1"/>
      <c r="M2434" s="1"/>
      <c r="N2434" s="1"/>
    </row>
    <row r="2435" spans="12:14" x14ac:dyDescent="0.25">
      <c r="L2435" s="1"/>
      <c r="M2435" s="1"/>
      <c r="N2435" s="1"/>
    </row>
    <row r="2436" spans="12:14" x14ac:dyDescent="0.25">
      <c r="L2436" s="1"/>
      <c r="M2436" s="1"/>
      <c r="N2436" s="1"/>
    </row>
    <row r="2437" spans="12:14" x14ac:dyDescent="0.25">
      <c r="L2437" s="1"/>
      <c r="M2437" s="1"/>
      <c r="N2437" s="1"/>
    </row>
    <row r="2438" spans="12:14" x14ac:dyDescent="0.25">
      <c r="L2438" s="1"/>
      <c r="M2438" s="1"/>
      <c r="N2438" s="1"/>
    </row>
    <row r="2439" spans="12:14" x14ac:dyDescent="0.25">
      <c r="L2439" s="1"/>
      <c r="M2439" s="1"/>
      <c r="N2439" s="1"/>
    </row>
    <row r="2440" spans="12:14" x14ac:dyDescent="0.25">
      <c r="L2440" s="1"/>
      <c r="M2440" s="1"/>
      <c r="N2440" s="1"/>
    </row>
    <row r="2441" spans="12:14" x14ac:dyDescent="0.25">
      <c r="L2441" s="1"/>
      <c r="M2441" s="1"/>
      <c r="N2441" s="1"/>
    </row>
    <row r="2442" spans="12:14" x14ac:dyDescent="0.25">
      <c r="L2442" s="1"/>
      <c r="M2442" s="1"/>
      <c r="N2442" s="1"/>
    </row>
    <row r="2443" spans="12:14" x14ac:dyDescent="0.25">
      <c r="L2443" s="1"/>
      <c r="M2443" s="1"/>
      <c r="N2443" s="1"/>
    </row>
    <row r="2444" spans="12:14" x14ac:dyDescent="0.25">
      <c r="L2444" s="1"/>
      <c r="M2444" s="1"/>
      <c r="N2444" s="1"/>
    </row>
    <row r="2445" spans="12:14" x14ac:dyDescent="0.25">
      <c r="L2445" s="1"/>
      <c r="M2445" s="1"/>
      <c r="N2445" s="1"/>
    </row>
    <row r="2446" spans="12:14" x14ac:dyDescent="0.25">
      <c r="L2446" s="1"/>
      <c r="M2446" s="1"/>
      <c r="N2446" s="1"/>
    </row>
    <row r="2447" spans="12:14" x14ac:dyDescent="0.25">
      <c r="L2447" s="1"/>
      <c r="M2447" s="1"/>
      <c r="N2447" s="1"/>
    </row>
    <row r="2448" spans="12:14" x14ac:dyDescent="0.25">
      <c r="L2448" s="1"/>
      <c r="M2448" s="1"/>
      <c r="N2448" s="1"/>
    </row>
    <row r="2449" spans="12:14" x14ac:dyDescent="0.25">
      <c r="L2449" s="1"/>
      <c r="M2449" s="1"/>
      <c r="N2449" s="1"/>
    </row>
    <row r="2450" spans="12:14" x14ac:dyDescent="0.25">
      <c r="L2450" s="1"/>
      <c r="M2450" s="1"/>
      <c r="N2450" s="1"/>
    </row>
    <row r="2451" spans="12:14" x14ac:dyDescent="0.25">
      <c r="L2451" s="1"/>
      <c r="M2451" s="1"/>
      <c r="N2451" s="1"/>
    </row>
    <row r="2452" spans="12:14" x14ac:dyDescent="0.25">
      <c r="L2452" s="1"/>
      <c r="M2452" s="1"/>
      <c r="N2452" s="1"/>
    </row>
    <row r="2453" spans="12:14" x14ac:dyDescent="0.25">
      <c r="L2453" s="1"/>
      <c r="M2453" s="1"/>
      <c r="N2453" s="1"/>
    </row>
    <row r="2454" spans="12:14" x14ac:dyDescent="0.25">
      <c r="L2454" s="1"/>
      <c r="M2454" s="1"/>
      <c r="N2454" s="1"/>
    </row>
    <row r="2455" spans="12:14" x14ac:dyDescent="0.25">
      <c r="L2455" s="1"/>
      <c r="M2455" s="1"/>
      <c r="N2455" s="1"/>
    </row>
    <row r="2456" spans="12:14" x14ac:dyDescent="0.25">
      <c r="L2456" s="1"/>
      <c r="M2456" s="1"/>
      <c r="N2456" s="1"/>
    </row>
    <row r="2457" spans="12:14" x14ac:dyDescent="0.25">
      <c r="L2457" s="1"/>
      <c r="M2457" s="1"/>
      <c r="N2457" s="1"/>
    </row>
    <row r="2458" spans="12:14" x14ac:dyDescent="0.25">
      <c r="L2458" s="1"/>
      <c r="M2458" s="1"/>
      <c r="N2458" s="1"/>
    </row>
    <row r="2459" spans="12:14" x14ac:dyDescent="0.25">
      <c r="L2459" s="1"/>
      <c r="M2459" s="1"/>
      <c r="N2459" s="1"/>
    </row>
    <row r="2460" spans="12:14" x14ac:dyDescent="0.25">
      <c r="L2460" s="1"/>
      <c r="M2460" s="1"/>
      <c r="N2460" s="1"/>
    </row>
    <row r="2461" spans="12:14" x14ac:dyDescent="0.25">
      <c r="L2461" s="1"/>
      <c r="M2461" s="1"/>
      <c r="N2461" s="1"/>
    </row>
    <row r="2462" spans="12:14" x14ac:dyDescent="0.25">
      <c r="L2462" s="1"/>
      <c r="M2462" s="1"/>
      <c r="N2462" s="1"/>
    </row>
    <row r="2463" spans="12:14" x14ac:dyDescent="0.25">
      <c r="L2463" s="1"/>
      <c r="M2463" s="1"/>
      <c r="N2463" s="1"/>
    </row>
    <row r="2464" spans="12:14" x14ac:dyDescent="0.25">
      <c r="L2464" s="1"/>
      <c r="M2464" s="1"/>
      <c r="N2464" s="1"/>
    </row>
    <row r="2465" spans="12:14" x14ac:dyDescent="0.25">
      <c r="L2465" s="1"/>
      <c r="M2465" s="1"/>
      <c r="N2465" s="1"/>
    </row>
    <row r="2466" spans="12:14" x14ac:dyDescent="0.25">
      <c r="L2466" s="1"/>
      <c r="M2466" s="1"/>
      <c r="N2466" s="1"/>
    </row>
    <row r="2467" spans="12:14" x14ac:dyDescent="0.25">
      <c r="L2467" s="1"/>
      <c r="M2467" s="1"/>
      <c r="N2467" s="1"/>
    </row>
    <row r="2468" spans="12:14" x14ac:dyDescent="0.25">
      <c r="L2468" s="1"/>
      <c r="M2468" s="1"/>
      <c r="N2468" s="1"/>
    </row>
    <row r="2469" spans="12:14" x14ac:dyDescent="0.25">
      <c r="L2469" s="1"/>
      <c r="M2469" s="1"/>
      <c r="N2469" s="1"/>
    </row>
    <row r="2470" spans="12:14" x14ac:dyDescent="0.25">
      <c r="L2470" s="1"/>
      <c r="M2470" s="1"/>
      <c r="N2470" s="1"/>
    </row>
    <row r="2471" spans="12:14" x14ac:dyDescent="0.25">
      <c r="L2471" s="1"/>
      <c r="M2471" s="1"/>
      <c r="N2471" s="1"/>
    </row>
    <row r="2472" spans="12:14" x14ac:dyDescent="0.25">
      <c r="L2472" s="1"/>
      <c r="M2472" s="1"/>
      <c r="N2472" s="1"/>
    </row>
    <row r="2473" spans="12:14" x14ac:dyDescent="0.25">
      <c r="L2473" s="1"/>
      <c r="M2473" s="1"/>
      <c r="N2473" s="1"/>
    </row>
    <row r="2474" spans="12:14" x14ac:dyDescent="0.25">
      <c r="L2474" s="1"/>
      <c r="M2474" s="1"/>
      <c r="N2474" s="1"/>
    </row>
    <row r="2475" spans="12:14" x14ac:dyDescent="0.25">
      <c r="L2475" s="1"/>
      <c r="M2475" s="1"/>
      <c r="N2475" s="1"/>
    </row>
    <row r="2476" spans="12:14" x14ac:dyDescent="0.25">
      <c r="L2476" s="1"/>
      <c r="M2476" s="1"/>
      <c r="N2476" s="1"/>
    </row>
    <row r="2477" spans="12:14" x14ac:dyDescent="0.25">
      <c r="L2477" s="1"/>
      <c r="M2477" s="1"/>
      <c r="N2477" s="1"/>
    </row>
    <row r="2478" spans="12:14" x14ac:dyDescent="0.25">
      <c r="L2478" s="1"/>
      <c r="M2478" s="1"/>
      <c r="N2478" s="1"/>
    </row>
    <row r="2479" spans="12:14" x14ac:dyDescent="0.25">
      <c r="L2479" s="1"/>
      <c r="M2479" s="1"/>
      <c r="N2479" s="1"/>
    </row>
    <row r="2480" spans="12:14" x14ac:dyDescent="0.25">
      <c r="L2480" s="1"/>
      <c r="M2480" s="1"/>
      <c r="N2480" s="1"/>
    </row>
    <row r="2481" spans="12:14" x14ac:dyDescent="0.25">
      <c r="L2481" s="1"/>
      <c r="M2481" s="1"/>
      <c r="N2481" s="1"/>
    </row>
    <row r="2482" spans="12:14" x14ac:dyDescent="0.25">
      <c r="L2482" s="1"/>
      <c r="M2482" s="1"/>
      <c r="N2482" s="1"/>
    </row>
    <row r="2483" spans="12:14" x14ac:dyDescent="0.25">
      <c r="L2483" s="1"/>
      <c r="M2483" s="1"/>
      <c r="N2483" s="1"/>
    </row>
    <row r="2484" spans="12:14" x14ac:dyDescent="0.25">
      <c r="L2484" s="1"/>
      <c r="M2484" s="1"/>
      <c r="N2484" s="1"/>
    </row>
    <row r="2485" spans="12:14" x14ac:dyDescent="0.25">
      <c r="L2485" s="1"/>
      <c r="M2485" s="1"/>
      <c r="N2485" s="1"/>
    </row>
    <row r="2486" spans="12:14" x14ac:dyDescent="0.25">
      <c r="L2486" s="1"/>
      <c r="M2486" s="1"/>
      <c r="N2486" s="1"/>
    </row>
    <row r="2487" spans="12:14" x14ac:dyDescent="0.25">
      <c r="L2487" s="1"/>
      <c r="M2487" s="1"/>
      <c r="N2487" s="1"/>
    </row>
    <row r="2488" spans="12:14" x14ac:dyDescent="0.25">
      <c r="L2488" s="1"/>
      <c r="M2488" s="1"/>
      <c r="N2488" s="1"/>
    </row>
    <row r="2489" spans="12:14" x14ac:dyDescent="0.25">
      <c r="L2489" s="1"/>
      <c r="M2489" s="1"/>
      <c r="N2489" s="1"/>
    </row>
    <row r="2490" spans="12:14" x14ac:dyDescent="0.25">
      <c r="L2490" s="1"/>
      <c r="M2490" s="1"/>
      <c r="N2490" s="1"/>
    </row>
    <row r="2491" spans="12:14" x14ac:dyDescent="0.25">
      <c r="L2491" s="1"/>
      <c r="M2491" s="1"/>
      <c r="N2491" s="1"/>
    </row>
    <row r="2492" spans="12:14" x14ac:dyDescent="0.25">
      <c r="L2492" s="1"/>
      <c r="M2492" s="1"/>
      <c r="N2492" s="1"/>
    </row>
    <row r="2493" spans="12:14" x14ac:dyDescent="0.25">
      <c r="L2493" s="1"/>
      <c r="M2493" s="1"/>
      <c r="N2493" s="1"/>
    </row>
    <row r="2494" spans="12:14" x14ac:dyDescent="0.25">
      <c r="L2494" s="1"/>
      <c r="M2494" s="1"/>
      <c r="N2494" s="1"/>
    </row>
    <row r="2495" spans="12:14" x14ac:dyDescent="0.25">
      <c r="L2495" s="1"/>
      <c r="M2495" s="1"/>
      <c r="N2495" s="1"/>
    </row>
    <row r="2496" spans="12:14" x14ac:dyDescent="0.25">
      <c r="L2496" s="1"/>
      <c r="M2496" s="1"/>
      <c r="N2496" s="1"/>
    </row>
    <row r="2497" spans="12:14" x14ac:dyDescent="0.25">
      <c r="L2497" s="1"/>
      <c r="M2497" s="1"/>
      <c r="N2497" s="1"/>
    </row>
    <row r="2498" spans="12:14" x14ac:dyDescent="0.25">
      <c r="L2498" s="1"/>
      <c r="M2498" s="1"/>
      <c r="N2498" s="1"/>
    </row>
    <row r="2499" spans="12:14" x14ac:dyDescent="0.25">
      <c r="L2499" s="1"/>
      <c r="M2499" s="1"/>
      <c r="N2499" s="1"/>
    </row>
    <row r="2500" spans="12:14" x14ac:dyDescent="0.25">
      <c r="L2500" s="1"/>
      <c r="M2500" s="1"/>
      <c r="N2500" s="1"/>
    </row>
    <row r="2501" spans="12:14" x14ac:dyDescent="0.25">
      <c r="L2501" s="1"/>
      <c r="M2501" s="1"/>
      <c r="N2501" s="1"/>
    </row>
    <row r="2502" spans="12:14" x14ac:dyDescent="0.25">
      <c r="L2502" s="1"/>
      <c r="M2502" s="1"/>
      <c r="N2502" s="1"/>
    </row>
    <row r="2503" spans="12:14" x14ac:dyDescent="0.25">
      <c r="L2503" s="1"/>
      <c r="M2503" s="1"/>
      <c r="N2503" s="1"/>
    </row>
    <row r="2504" spans="12:14" x14ac:dyDescent="0.25">
      <c r="L2504" s="1"/>
      <c r="M2504" s="1"/>
      <c r="N2504" s="1"/>
    </row>
    <row r="2505" spans="12:14" x14ac:dyDescent="0.25">
      <c r="L2505" s="1"/>
      <c r="M2505" s="1"/>
      <c r="N2505" s="1"/>
    </row>
    <row r="2506" spans="12:14" x14ac:dyDescent="0.25">
      <c r="L2506" s="1"/>
      <c r="M2506" s="1"/>
      <c r="N2506" s="1"/>
    </row>
    <row r="2507" spans="12:14" x14ac:dyDescent="0.25">
      <c r="L2507" s="1"/>
      <c r="M2507" s="1"/>
      <c r="N2507" s="1"/>
    </row>
    <row r="2508" spans="12:14" x14ac:dyDescent="0.25">
      <c r="L2508" s="1"/>
      <c r="M2508" s="1"/>
      <c r="N2508" s="1"/>
    </row>
    <row r="2509" spans="12:14" x14ac:dyDescent="0.25">
      <c r="L2509" s="1"/>
      <c r="M2509" s="1"/>
      <c r="N2509" s="1"/>
    </row>
    <row r="2510" spans="12:14" x14ac:dyDescent="0.25">
      <c r="L2510" s="1"/>
      <c r="M2510" s="1"/>
      <c r="N2510" s="1"/>
    </row>
    <row r="2511" spans="12:14" x14ac:dyDescent="0.25">
      <c r="L2511" s="1"/>
      <c r="M2511" s="1"/>
      <c r="N2511" s="1"/>
    </row>
    <row r="2512" spans="12:14" x14ac:dyDescent="0.25">
      <c r="L2512" s="1"/>
      <c r="M2512" s="1"/>
      <c r="N2512" s="1"/>
    </row>
    <row r="2513" spans="12:14" x14ac:dyDescent="0.25">
      <c r="L2513" s="1"/>
      <c r="M2513" s="1"/>
      <c r="N2513" s="1"/>
    </row>
    <row r="2514" spans="12:14" x14ac:dyDescent="0.25">
      <c r="L2514" s="1"/>
      <c r="M2514" s="1"/>
      <c r="N2514" s="1"/>
    </row>
    <row r="2515" spans="12:14" x14ac:dyDescent="0.25">
      <c r="L2515" s="1"/>
      <c r="M2515" s="1"/>
      <c r="N2515" s="1"/>
    </row>
    <row r="2516" spans="12:14" x14ac:dyDescent="0.25">
      <c r="L2516" s="1"/>
      <c r="M2516" s="1"/>
      <c r="N2516" s="1"/>
    </row>
    <row r="2517" spans="12:14" x14ac:dyDescent="0.25">
      <c r="L2517" s="1"/>
      <c r="M2517" s="1"/>
      <c r="N2517" s="1"/>
    </row>
    <row r="2518" spans="12:14" x14ac:dyDescent="0.25">
      <c r="L2518" s="1"/>
      <c r="M2518" s="1"/>
      <c r="N2518" s="1"/>
    </row>
    <row r="2519" spans="12:14" x14ac:dyDescent="0.25">
      <c r="L2519" s="1"/>
      <c r="M2519" s="1"/>
      <c r="N2519" s="1"/>
    </row>
    <row r="2520" spans="12:14" x14ac:dyDescent="0.25">
      <c r="L2520" s="1"/>
      <c r="M2520" s="1"/>
      <c r="N2520" s="1"/>
    </row>
    <row r="2521" spans="12:14" x14ac:dyDescent="0.25">
      <c r="L2521" s="1"/>
      <c r="M2521" s="1"/>
      <c r="N2521" s="1"/>
    </row>
    <row r="2522" spans="12:14" x14ac:dyDescent="0.25">
      <c r="L2522" s="1"/>
      <c r="M2522" s="1"/>
      <c r="N2522" s="1"/>
    </row>
    <row r="2523" spans="12:14" x14ac:dyDescent="0.25">
      <c r="L2523" s="1"/>
      <c r="M2523" s="1"/>
      <c r="N2523" s="1"/>
    </row>
    <row r="2524" spans="12:14" x14ac:dyDescent="0.25">
      <c r="L2524" s="1"/>
      <c r="M2524" s="1"/>
      <c r="N2524" s="1"/>
    </row>
    <row r="2525" spans="12:14" x14ac:dyDescent="0.25">
      <c r="L2525" s="1"/>
      <c r="M2525" s="1"/>
      <c r="N2525" s="1"/>
    </row>
    <row r="2526" spans="12:14" x14ac:dyDescent="0.25">
      <c r="L2526" s="1"/>
      <c r="M2526" s="1"/>
      <c r="N2526" s="1"/>
    </row>
    <row r="2527" spans="12:14" x14ac:dyDescent="0.25">
      <c r="L2527" s="1"/>
      <c r="M2527" s="1"/>
      <c r="N2527" s="1"/>
    </row>
    <row r="2528" spans="12:14" x14ac:dyDescent="0.25">
      <c r="L2528" s="1"/>
      <c r="M2528" s="1"/>
      <c r="N2528" s="1"/>
    </row>
    <row r="2529" spans="12:14" x14ac:dyDescent="0.25">
      <c r="L2529" s="1"/>
      <c r="M2529" s="1"/>
      <c r="N2529" s="1"/>
    </row>
    <row r="2530" spans="12:14" x14ac:dyDescent="0.25">
      <c r="L2530" s="1"/>
      <c r="M2530" s="1"/>
      <c r="N2530" s="1"/>
    </row>
    <row r="2531" spans="12:14" x14ac:dyDescent="0.25">
      <c r="L2531" s="1"/>
      <c r="M2531" s="1"/>
      <c r="N2531" s="1"/>
    </row>
    <row r="2532" spans="12:14" x14ac:dyDescent="0.25">
      <c r="L2532" s="1"/>
      <c r="M2532" s="1"/>
      <c r="N2532" s="1"/>
    </row>
    <row r="2533" spans="12:14" x14ac:dyDescent="0.25">
      <c r="L2533" s="1"/>
      <c r="M2533" s="1"/>
      <c r="N2533" s="1"/>
    </row>
    <row r="2534" spans="12:14" x14ac:dyDescent="0.25">
      <c r="L2534" s="1"/>
      <c r="M2534" s="1"/>
      <c r="N2534" s="1"/>
    </row>
    <row r="2535" spans="12:14" x14ac:dyDescent="0.25">
      <c r="L2535" s="1"/>
      <c r="M2535" s="1"/>
      <c r="N2535" s="1"/>
    </row>
    <row r="2536" spans="12:14" x14ac:dyDescent="0.25">
      <c r="L2536" s="1"/>
      <c r="M2536" s="1"/>
      <c r="N2536" s="1"/>
    </row>
    <row r="2537" spans="12:14" x14ac:dyDescent="0.25">
      <c r="L2537" s="1"/>
      <c r="M2537" s="1"/>
      <c r="N2537" s="1"/>
    </row>
    <row r="2538" spans="12:14" x14ac:dyDescent="0.25">
      <c r="L2538" s="1"/>
      <c r="M2538" s="1"/>
      <c r="N2538" s="1"/>
    </row>
    <row r="2539" spans="12:14" x14ac:dyDescent="0.25">
      <c r="L2539" s="1"/>
      <c r="M2539" s="1"/>
      <c r="N2539" s="1"/>
    </row>
    <row r="2540" spans="12:14" x14ac:dyDescent="0.25">
      <c r="L2540" s="1"/>
      <c r="M2540" s="1"/>
      <c r="N2540" s="1"/>
    </row>
    <row r="2541" spans="12:14" x14ac:dyDescent="0.25">
      <c r="L2541" s="1"/>
      <c r="M2541" s="1"/>
      <c r="N2541" s="1"/>
    </row>
    <row r="2542" spans="12:14" x14ac:dyDescent="0.25">
      <c r="L2542" s="1"/>
      <c r="M2542" s="1"/>
      <c r="N2542" s="1"/>
    </row>
    <row r="2543" spans="12:14" x14ac:dyDescent="0.25">
      <c r="L2543" s="1"/>
      <c r="M2543" s="1"/>
      <c r="N2543" s="1"/>
    </row>
    <row r="2544" spans="12:14" x14ac:dyDescent="0.25">
      <c r="L2544" s="1"/>
      <c r="M2544" s="1"/>
      <c r="N2544" s="1"/>
    </row>
    <row r="2545" spans="12:14" x14ac:dyDescent="0.25">
      <c r="L2545" s="1"/>
      <c r="M2545" s="1"/>
      <c r="N2545" s="1"/>
    </row>
    <row r="2546" spans="12:14" x14ac:dyDescent="0.25">
      <c r="L2546" s="1"/>
      <c r="M2546" s="1"/>
      <c r="N2546" s="1"/>
    </row>
    <row r="2547" spans="12:14" x14ac:dyDescent="0.25">
      <c r="L2547" s="1"/>
      <c r="M2547" s="1"/>
      <c r="N2547" s="1"/>
    </row>
    <row r="2548" spans="12:14" x14ac:dyDescent="0.25">
      <c r="L2548" s="1"/>
      <c r="M2548" s="1"/>
      <c r="N2548" s="1"/>
    </row>
    <row r="2549" spans="12:14" x14ac:dyDescent="0.25">
      <c r="L2549" s="1"/>
      <c r="M2549" s="1"/>
      <c r="N2549" s="1"/>
    </row>
    <row r="2550" spans="12:14" x14ac:dyDescent="0.25">
      <c r="L2550" s="1"/>
      <c r="M2550" s="1"/>
      <c r="N2550" s="1"/>
    </row>
    <row r="2551" spans="12:14" x14ac:dyDescent="0.25">
      <c r="L2551" s="1"/>
      <c r="M2551" s="1"/>
      <c r="N2551" s="1"/>
    </row>
    <row r="2552" spans="12:14" x14ac:dyDescent="0.25">
      <c r="L2552" s="1"/>
      <c r="M2552" s="1"/>
      <c r="N2552" s="1"/>
    </row>
    <row r="2553" spans="12:14" x14ac:dyDescent="0.25">
      <c r="L2553" s="1"/>
      <c r="M2553" s="1"/>
      <c r="N2553" s="1"/>
    </row>
    <row r="2554" spans="12:14" x14ac:dyDescent="0.25">
      <c r="L2554" s="1"/>
      <c r="M2554" s="1"/>
      <c r="N2554" s="1"/>
    </row>
    <row r="2555" spans="12:14" x14ac:dyDescent="0.25">
      <c r="L2555" s="1"/>
      <c r="M2555" s="1"/>
      <c r="N2555" s="1"/>
    </row>
    <row r="2556" spans="12:14" x14ac:dyDescent="0.25">
      <c r="L2556" s="1"/>
      <c r="M2556" s="1"/>
      <c r="N2556" s="1"/>
    </row>
    <row r="2557" spans="12:14" x14ac:dyDescent="0.25">
      <c r="L2557" s="1"/>
      <c r="M2557" s="1"/>
      <c r="N2557" s="1"/>
    </row>
    <row r="2558" spans="12:14" x14ac:dyDescent="0.25">
      <c r="L2558" s="1"/>
      <c r="M2558" s="1"/>
      <c r="N2558" s="1"/>
    </row>
    <row r="2559" spans="12:14" x14ac:dyDescent="0.25">
      <c r="L2559" s="1"/>
      <c r="M2559" s="1"/>
      <c r="N2559" s="1"/>
    </row>
    <row r="2560" spans="12:14" x14ac:dyDescent="0.25">
      <c r="L2560" s="1"/>
      <c r="M2560" s="1"/>
      <c r="N2560" s="1"/>
    </row>
    <row r="2561" spans="12:14" x14ac:dyDescent="0.25">
      <c r="L2561" s="1"/>
      <c r="M2561" s="1"/>
      <c r="N2561" s="1"/>
    </row>
    <row r="2562" spans="12:14" x14ac:dyDescent="0.25">
      <c r="L2562" s="1"/>
      <c r="M2562" s="1"/>
      <c r="N2562" s="1"/>
    </row>
    <row r="2563" spans="12:14" x14ac:dyDescent="0.25">
      <c r="L2563" s="1"/>
      <c r="M2563" s="1"/>
      <c r="N2563" s="1"/>
    </row>
    <row r="2564" spans="12:14" x14ac:dyDescent="0.25">
      <c r="L2564" s="1"/>
      <c r="M2564" s="1"/>
      <c r="N2564" s="1"/>
    </row>
    <row r="2565" spans="12:14" x14ac:dyDescent="0.25">
      <c r="L2565" s="1"/>
      <c r="M2565" s="1"/>
      <c r="N2565" s="1"/>
    </row>
    <row r="2566" spans="12:14" x14ac:dyDescent="0.25">
      <c r="L2566" s="1"/>
      <c r="M2566" s="1"/>
      <c r="N2566" s="1"/>
    </row>
    <row r="2567" spans="12:14" x14ac:dyDescent="0.25">
      <c r="L2567" s="1"/>
      <c r="M2567" s="1"/>
      <c r="N2567" s="1"/>
    </row>
    <row r="2568" spans="12:14" x14ac:dyDescent="0.25">
      <c r="L2568" s="1"/>
      <c r="M2568" s="1"/>
      <c r="N2568" s="1"/>
    </row>
    <row r="2569" spans="12:14" x14ac:dyDescent="0.25">
      <c r="L2569" s="1"/>
      <c r="M2569" s="1"/>
      <c r="N2569" s="1"/>
    </row>
    <row r="2570" spans="12:14" x14ac:dyDescent="0.25">
      <c r="L2570" s="1"/>
      <c r="M2570" s="1"/>
      <c r="N2570" s="1"/>
    </row>
    <row r="2571" spans="12:14" x14ac:dyDescent="0.25">
      <c r="L2571" s="1"/>
      <c r="M2571" s="1"/>
      <c r="N2571" s="1"/>
    </row>
    <row r="2572" spans="12:14" x14ac:dyDescent="0.25">
      <c r="L2572" s="1"/>
      <c r="M2572" s="1"/>
      <c r="N2572" s="1"/>
    </row>
    <row r="2573" spans="12:14" x14ac:dyDescent="0.25">
      <c r="L2573" s="1"/>
      <c r="M2573" s="1"/>
      <c r="N2573" s="1"/>
    </row>
    <row r="2574" spans="12:14" x14ac:dyDescent="0.25">
      <c r="L2574" s="1"/>
      <c r="M2574" s="1"/>
      <c r="N2574" s="1"/>
    </row>
    <row r="2575" spans="12:14" x14ac:dyDescent="0.25">
      <c r="L2575" s="1"/>
      <c r="M2575" s="1"/>
      <c r="N2575" s="1"/>
    </row>
    <row r="2576" spans="12:14" x14ac:dyDescent="0.25">
      <c r="L2576" s="1"/>
      <c r="M2576" s="1"/>
      <c r="N2576" s="1"/>
    </row>
    <row r="2577" spans="12:14" x14ac:dyDescent="0.25">
      <c r="L2577" s="1"/>
      <c r="M2577" s="1"/>
      <c r="N2577" s="1"/>
    </row>
    <row r="2578" spans="12:14" x14ac:dyDescent="0.25">
      <c r="L2578" s="1"/>
      <c r="M2578" s="1"/>
      <c r="N2578" s="1"/>
    </row>
    <row r="2579" spans="12:14" x14ac:dyDescent="0.25">
      <c r="L2579" s="1"/>
      <c r="M2579" s="1"/>
      <c r="N2579" s="1"/>
    </row>
    <row r="2580" spans="12:14" x14ac:dyDescent="0.25">
      <c r="L2580" s="1"/>
      <c r="M2580" s="1"/>
      <c r="N2580" s="1"/>
    </row>
    <row r="2581" spans="12:14" x14ac:dyDescent="0.25">
      <c r="L2581" s="1"/>
      <c r="M2581" s="1"/>
      <c r="N2581" s="1"/>
    </row>
    <row r="2582" spans="12:14" x14ac:dyDescent="0.25">
      <c r="L2582" s="1"/>
      <c r="M2582" s="1"/>
      <c r="N2582" s="1"/>
    </row>
    <row r="2583" spans="12:14" x14ac:dyDescent="0.25">
      <c r="L2583" s="1"/>
      <c r="M2583" s="1"/>
      <c r="N2583" s="1"/>
    </row>
    <row r="2584" spans="12:14" x14ac:dyDescent="0.25">
      <c r="L2584" s="1"/>
      <c r="M2584" s="1"/>
      <c r="N2584" s="1"/>
    </row>
    <row r="2585" spans="12:14" x14ac:dyDescent="0.25">
      <c r="L2585" s="1"/>
      <c r="M2585" s="1"/>
      <c r="N2585" s="1"/>
    </row>
    <row r="2586" spans="12:14" x14ac:dyDescent="0.25">
      <c r="L2586" s="1"/>
      <c r="M2586" s="1"/>
      <c r="N2586" s="1"/>
    </row>
    <row r="2587" spans="12:14" x14ac:dyDescent="0.25">
      <c r="L2587" s="1"/>
      <c r="M2587" s="1"/>
      <c r="N2587" s="1"/>
    </row>
    <row r="2588" spans="12:14" x14ac:dyDescent="0.25">
      <c r="L2588" s="1"/>
      <c r="M2588" s="1"/>
      <c r="N2588" s="1"/>
    </row>
    <row r="2589" spans="12:14" x14ac:dyDescent="0.25">
      <c r="L2589" s="1"/>
      <c r="M2589" s="1"/>
      <c r="N2589" s="1"/>
    </row>
    <row r="2590" spans="12:14" x14ac:dyDescent="0.25">
      <c r="L2590" s="1"/>
      <c r="M2590" s="1"/>
      <c r="N2590" s="1"/>
    </row>
    <row r="2591" spans="12:14" x14ac:dyDescent="0.25">
      <c r="L2591" s="1"/>
      <c r="M2591" s="1"/>
      <c r="N2591" s="1"/>
    </row>
    <row r="2592" spans="12:14" x14ac:dyDescent="0.25">
      <c r="L2592" s="1"/>
      <c r="M2592" s="1"/>
      <c r="N2592" s="1"/>
    </row>
    <row r="2593" spans="12:14" x14ac:dyDescent="0.25">
      <c r="L2593" s="1"/>
      <c r="M2593" s="1"/>
      <c r="N2593" s="1"/>
    </row>
    <row r="2594" spans="12:14" x14ac:dyDescent="0.25">
      <c r="L2594" s="1"/>
      <c r="M2594" s="1"/>
      <c r="N2594" s="1"/>
    </row>
    <row r="2595" spans="12:14" x14ac:dyDescent="0.25">
      <c r="L2595" s="1"/>
      <c r="M2595" s="1"/>
      <c r="N2595" s="1"/>
    </row>
    <row r="2596" spans="12:14" x14ac:dyDescent="0.25">
      <c r="L2596" s="1"/>
      <c r="M2596" s="1"/>
      <c r="N2596" s="1"/>
    </row>
    <row r="2597" spans="12:14" x14ac:dyDescent="0.25">
      <c r="L2597" s="1"/>
      <c r="M2597" s="1"/>
      <c r="N2597" s="1"/>
    </row>
    <row r="2598" spans="12:14" x14ac:dyDescent="0.25">
      <c r="L2598" s="1"/>
      <c r="M2598" s="1"/>
      <c r="N2598" s="1"/>
    </row>
    <row r="2599" spans="12:14" x14ac:dyDescent="0.25">
      <c r="L2599" s="1"/>
      <c r="M2599" s="1"/>
      <c r="N2599" s="1"/>
    </row>
    <row r="2600" spans="12:14" x14ac:dyDescent="0.25">
      <c r="L2600" s="1"/>
      <c r="M2600" s="1"/>
      <c r="N2600" s="1"/>
    </row>
    <row r="2601" spans="12:14" x14ac:dyDescent="0.25">
      <c r="L2601" s="1"/>
      <c r="M2601" s="1"/>
      <c r="N2601" s="1"/>
    </row>
    <row r="2602" spans="12:14" x14ac:dyDescent="0.25">
      <c r="L2602" s="1"/>
      <c r="M2602" s="1"/>
      <c r="N2602" s="1"/>
    </row>
    <row r="2603" spans="12:14" x14ac:dyDescent="0.25">
      <c r="L2603" s="1"/>
      <c r="M2603" s="1"/>
      <c r="N2603" s="1"/>
    </row>
    <row r="2604" spans="12:14" x14ac:dyDescent="0.25">
      <c r="L2604" s="1"/>
      <c r="M2604" s="1"/>
      <c r="N2604" s="1"/>
    </row>
    <row r="2605" spans="12:14" x14ac:dyDescent="0.25">
      <c r="L2605" s="1"/>
      <c r="M2605" s="1"/>
      <c r="N2605" s="1"/>
    </row>
    <row r="2606" spans="12:14" x14ac:dyDescent="0.25">
      <c r="L2606" s="1"/>
      <c r="M2606" s="1"/>
      <c r="N2606" s="1"/>
    </row>
    <row r="2607" spans="12:14" x14ac:dyDescent="0.25">
      <c r="L2607" s="1"/>
      <c r="M2607" s="1"/>
      <c r="N2607" s="1"/>
    </row>
    <row r="2608" spans="12:14" x14ac:dyDescent="0.25">
      <c r="L2608" s="1"/>
      <c r="M2608" s="1"/>
      <c r="N2608" s="1"/>
    </row>
    <row r="2609" spans="12:14" x14ac:dyDescent="0.25">
      <c r="L2609" s="1"/>
      <c r="M2609" s="1"/>
      <c r="N2609" s="1"/>
    </row>
    <row r="2610" spans="12:14" x14ac:dyDescent="0.25">
      <c r="L2610" s="1"/>
      <c r="M2610" s="1"/>
      <c r="N2610" s="1"/>
    </row>
    <row r="2611" spans="12:14" x14ac:dyDescent="0.25">
      <c r="L2611" s="1"/>
      <c r="M2611" s="1"/>
      <c r="N2611" s="1"/>
    </row>
    <row r="2612" spans="12:14" x14ac:dyDescent="0.25">
      <c r="L2612" s="1"/>
      <c r="M2612" s="1"/>
      <c r="N2612" s="1"/>
    </row>
    <row r="2613" spans="12:14" x14ac:dyDescent="0.25">
      <c r="L2613" s="1"/>
      <c r="M2613" s="1"/>
      <c r="N2613" s="1"/>
    </row>
    <row r="2614" spans="12:14" x14ac:dyDescent="0.25">
      <c r="L2614" s="1"/>
      <c r="M2614" s="1"/>
      <c r="N2614" s="1"/>
    </row>
    <row r="2615" spans="12:14" x14ac:dyDescent="0.25">
      <c r="L2615" s="1"/>
      <c r="M2615" s="1"/>
      <c r="N2615" s="1"/>
    </row>
    <row r="2616" spans="12:14" x14ac:dyDescent="0.25">
      <c r="L2616" s="1"/>
      <c r="M2616" s="1"/>
      <c r="N2616" s="1"/>
    </row>
    <row r="2617" spans="12:14" x14ac:dyDescent="0.25">
      <c r="L2617" s="1"/>
      <c r="M2617" s="1"/>
      <c r="N2617" s="1"/>
    </row>
    <row r="2618" spans="12:14" x14ac:dyDescent="0.25">
      <c r="L2618" s="1"/>
      <c r="M2618" s="1"/>
      <c r="N2618" s="1"/>
    </row>
    <row r="2619" spans="12:14" x14ac:dyDescent="0.25">
      <c r="L2619" s="1"/>
      <c r="M2619" s="1"/>
      <c r="N2619" s="1"/>
    </row>
    <row r="2620" spans="12:14" x14ac:dyDescent="0.25">
      <c r="L2620" s="1"/>
      <c r="M2620" s="1"/>
      <c r="N2620" s="1"/>
    </row>
    <row r="2621" spans="12:14" x14ac:dyDescent="0.25">
      <c r="L2621" s="1"/>
      <c r="M2621" s="1"/>
      <c r="N2621" s="1"/>
    </row>
    <row r="2622" spans="12:14" x14ac:dyDescent="0.25">
      <c r="L2622" s="1"/>
      <c r="M2622" s="1"/>
      <c r="N2622" s="1"/>
    </row>
    <row r="2623" spans="12:14" x14ac:dyDescent="0.25">
      <c r="L2623" s="1"/>
      <c r="M2623" s="1"/>
      <c r="N2623" s="1"/>
    </row>
    <row r="2624" spans="12:14" x14ac:dyDescent="0.25">
      <c r="L2624" s="1"/>
      <c r="M2624" s="1"/>
      <c r="N2624" s="1"/>
    </row>
    <row r="2625" spans="12:14" x14ac:dyDescent="0.25">
      <c r="L2625" s="1"/>
      <c r="M2625" s="1"/>
      <c r="N2625" s="1"/>
    </row>
    <row r="2626" spans="12:14" x14ac:dyDescent="0.25">
      <c r="L2626" s="1"/>
      <c r="M2626" s="1"/>
      <c r="N2626" s="1"/>
    </row>
    <row r="2627" spans="12:14" x14ac:dyDescent="0.25">
      <c r="L2627" s="1"/>
      <c r="M2627" s="1"/>
      <c r="N2627" s="1"/>
    </row>
    <row r="2628" spans="12:14" x14ac:dyDescent="0.25">
      <c r="L2628" s="1"/>
      <c r="M2628" s="1"/>
      <c r="N2628" s="1"/>
    </row>
    <row r="2629" spans="12:14" x14ac:dyDescent="0.25">
      <c r="L2629" s="1"/>
      <c r="M2629" s="1"/>
      <c r="N2629" s="1"/>
    </row>
    <row r="2630" spans="12:14" x14ac:dyDescent="0.25">
      <c r="L2630" s="1"/>
      <c r="M2630" s="1"/>
      <c r="N2630" s="1"/>
    </row>
    <row r="2631" spans="12:14" x14ac:dyDescent="0.25">
      <c r="L2631" s="1"/>
      <c r="M2631" s="1"/>
      <c r="N2631" s="1"/>
    </row>
    <row r="2632" spans="12:14" x14ac:dyDescent="0.25">
      <c r="L2632" s="1"/>
      <c r="M2632" s="1"/>
      <c r="N2632" s="1"/>
    </row>
    <row r="2633" spans="12:14" x14ac:dyDescent="0.25">
      <c r="L2633" s="1"/>
      <c r="M2633" s="1"/>
      <c r="N2633" s="1"/>
    </row>
    <row r="2634" spans="12:14" x14ac:dyDescent="0.25">
      <c r="L2634" s="1"/>
      <c r="M2634" s="1"/>
      <c r="N2634" s="1"/>
    </row>
    <row r="2635" spans="12:14" x14ac:dyDescent="0.25">
      <c r="L2635" s="1"/>
      <c r="M2635" s="1"/>
      <c r="N2635" s="1"/>
    </row>
    <row r="2636" spans="12:14" x14ac:dyDescent="0.25">
      <c r="L2636" s="1"/>
      <c r="M2636" s="1"/>
      <c r="N2636" s="1"/>
    </row>
    <row r="2637" spans="12:14" x14ac:dyDescent="0.25">
      <c r="L2637" s="1"/>
      <c r="M2637" s="1"/>
      <c r="N2637" s="1"/>
    </row>
    <row r="2638" spans="12:14" x14ac:dyDescent="0.25">
      <c r="L2638" s="1"/>
      <c r="M2638" s="1"/>
      <c r="N2638" s="1"/>
    </row>
    <row r="2639" spans="12:14" x14ac:dyDescent="0.25">
      <c r="L2639" s="1"/>
      <c r="M2639" s="1"/>
      <c r="N2639" s="1"/>
    </row>
    <row r="2640" spans="12:14" x14ac:dyDescent="0.25">
      <c r="L2640" s="1"/>
      <c r="M2640" s="1"/>
      <c r="N2640" s="1"/>
    </row>
    <row r="2641" spans="12:14" x14ac:dyDescent="0.25">
      <c r="L2641" s="1"/>
      <c r="M2641" s="1"/>
      <c r="N2641" s="1"/>
    </row>
    <row r="2642" spans="12:14" x14ac:dyDescent="0.25">
      <c r="L2642" s="1"/>
      <c r="M2642" s="1"/>
      <c r="N2642" s="1"/>
    </row>
    <row r="2643" spans="12:14" x14ac:dyDescent="0.25">
      <c r="L2643" s="1"/>
      <c r="M2643" s="1"/>
      <c r="N2643" s="1"/>
    </row>
    <row r="2644" spans="12:14" x14ac:dyDescent="0.25">
      <c r="L2644" s="1"/>
      <c r="M2644" s="1"/>
      <c r="N2644" s="1"/>
    </row>
    <row r="2645" spans="12:14" x14ac:dyDescent="0.25">
      <c r="L2645" s="1"/>
      <c r="M2645" s="1"/>
      <c r="N2645" s="1"/>
    </row>
    <row r="2646" spans="12:14" x14ac:dyDescent="0.25">
      <c r="L2646" s="1"/>
      <c r="M2646" s="1"/>
      <c r="N2646" s="1"/>
    </row>
    <row r="2647" spans="12:14" x14ac:dyDescent="0.25">
      <c r="L2647" s="1"/>
      <c r="M2647" s="1"/>
      <c r="N2647" s="1"/>
    </row>
    <row r="2648" spans="12:14" x14ac:dyDescent="0.25">
      <c r="L2648" s="1"/>
      <c r="M2648" s="1"/>
      <c r="N2648" s="1"/>
    </row>
    <row r="2649" spans="12:14" x14ac:dyDescent="0.25">
      <c r="L2649" s="1"/>
      <c r="M2649" s="1"/>
      <c r="N2649" s="1"/>
    </row>
    <row r="2650" spans="12:14" x14ac:dyDescent="0.25">
      <c r="L2650" s="1"/>
      <c r="M2650" s="1"/>
      <c r="N2650" s="1"/>
    </row>
    <row r="2651" spans="12:14" x14ac:dyDescent="0.25">
      <c r="L2651" s="1"/>
      <c r="M2651" s="1"/>
      <c r="N2651" s="1"/>
    </row>
    <row r="2652" spans="12:14" x14ac:dyDescent="0.25">
      <c r="L2652" s="1"/>
      <c r="M2652" s="1"/>
      <c r="N2652" s="1"/>
    </row>
    <row r="2653" spans="12:14" x14ac:dyDescent="0.25">
      <c r="L2653" s="1"/>
      <c r="M2653" s="1"/>
      <c r="N2653" s="1"/>
    </row>
    <row r="2654" spans="12:14" x14ac:dyDescent="0.25">
      <c r="L2654" s="1"/>
      <c r="M2654" s="1"/>
      <c r="N2654" s="1"/>
    </row>
    <row r="2655" spans="12:14" x14ac:dyDescent="0.25">
      <c r="L2655" s="1"/>
      <c r="M2655" s="1"/>
      <c r="N2655" s="1"/>
    </row>
    <row r="2656" spans="12:14" x14ac:dyDescent="0.25">
      <c r="L2656" s="1"/>
      <c r="M2656" s="1"/>
      <c r="N2656" s="1"/>
    </row>
    <row r="2657" spans="12:14" x14ac:dyDescent="0.25">
      <c r="L2657" s="1"/>
      <c r="M2657" s="1"/>
      <c r="N2657" s="1"/>
    </row>
    <row r="2658" spans="12:14" x14ac:dyDescent="0.25">
      <c r="L2658" s="1"/>
      <c r="M2658" s="1"/>
      <c r="N2658" s="1"/>
    </row>
    <row r="2659" spans="12:14" x14ac:dyDescent="0.25">
      <c r="L2659" s="1"/>
      <c r="M2659" s="1"/>
      <c r="N2659" s="1"/>
    </row>
    <row r="2660" spans="12:14" x14ac:dyDescent="0.25">
      <c r="L2660" s="1"/>
      <c r="M2660" s="1"/>
      <c r="N2660" s="1"/>
    </row>
    <row r="2661" spans="12:14" x14ac:dyDescent="0.25">
      <c r="L2661" s="1"/>
      <c r="M2661" s="1"/>
      <c r="N2661" s="1"/>
    </row>
    <row r="2662" spans="12:14" x14ac:dyDescent="0.25">
      <c r="L2662" s="1"/>
      <c r="M2662" s="1"/>
      <c r="N2662" s="1"/>
    </row>
    <row r="2663" spans="12:14" x14ac:dyDescent="0.25">
      <c r="L2663" s="1"/>
      <c r="M2663" s="1"/>
      <c r="N2663" s="1"/>
    </row>
    <row r="2664" spans="12:14" x14ac:dyDescent="0.25">
      <c r="L2664" s="1"/>
      <c r="M2664" s="1"/>
      <c r="N2664" s="1"/>
    </row>
    <row r="2665" spans="12:14" x14ac:dyDescent="0.25">
      <c r="L2665" s="1"/>
      <c r="M2665" s="1"/>
      <c r="N2665" s="1"/>
    </row>
    <row r="2666" spans="12:14" x14ac:dyDescent="0.25">
      <c r="L2666" s="1"/>
      <c r="M2666" s="1"/>
      <c r="N2666" s="1"/>
    </row>
    <row r="2667" spans="12:14" x14ac:dyDescent="0.25">
      <c r="L2667" s="1"/>
      <c r="M2667" s="1"/>
      <c r="N2667" s="1"/>
    </row>
    <row r="2668" spans="12:14" x14ac:dyDescent="0.25">
      <c r="L2668" s="1"/>
      <c r="M2668" s="1"/>
      <c r="N2668" s="1"/>
    </row>
    <row r="2669" spans="12:14" x14ac:dyDescent="0.25">
      <c r="L2669" s="1"/>
      <c r="M2669" s="1"/>
      <c r="N2669" s="1"/>
    </row>
    <row r="2670" spans="12:14" x14ac:dyDescent="0.25">
      <c r="L2670" s="1"/>
      <c r="M2670" s="1"/>
      <c r="N2670" s="1"/>
    </row>
    <row r="2671" spans="12:14" x14ac:dyDescent="0.25">
      <c r="L2671" s="1"/>
      <c r="M2671" s="1"/>
      <c r="N2671" s="1"/>
    </row>
    <row r="2672" spans="12:14" x14ac:dyDescent="0.25">
      <c r="L2672" s="1"/>
      <c r="M2672" s="1"/>
      <c r="N2672" s="1"/>
    </row>
    <row r="2673" spans="12:14" x14ac:dyDescent="0.25">
      <c r="L2673" s="1"/>
      <c r="M2673" s="1"/>
      <c r="N2673" s="1"/>
    </row>
    <row r="2674" spans="12:14" x14ac:dyDescent="0.25">
      <c r="L2674" s="1"/>
      <c r="M2674" s="1"/>
      <c r="N2674" s="1"/>
    </row>
    <row r="2675" spans="12:14" x14ac:dyDescent="0.25">
      <c r="L2675" s="1"/>
      <c r="M2675" s="1"/>
      <c r="N2675" s="1"/>
    </row>
    <row r="2676" spans="12:14" x14ac:dyDescent="0.25">
      <c r="L2676" s="1"/>
      <c r="M2676" s="1"/>
      <c r="N2676" s="1"/>
    </row>
    <row r="2677" spans="12:14" x14ac:dyDescent="0.25">
      <c r="L2677" s="1"/>
      <c r="M2677" s="1"/>
      <c r="N2677" s="1"/>
    </row>
    <row r="2678" spans="12:14" x14ac:dyDescent="0.25">
      <c r="L2678" s="1"/>
      <c r="M2678" s="1"/>
      <c r="N2678" s="1"/>
    </row>
    <row r="2679" spans="12:14" x14ac:dyDescent="0.25">
      <c r="L2679" s="1"/>
      <c r="M2679" s="1"/>
      <c r="N2679" s="1"/>
    </row>
    <row r="2680" spans="12:14" x14ac:dyDescent="0.25">
      <c r="L2680" s="1"/>
      <c r="M2680" s="1"/>
      <c r="N2680" s="1"/>
    </row>
    <row r="2681" spans="12:14" x14ac:dyDescent="0.25">
      <c r="L2681" s="1"/>
      <c r="M2681" s="1"/>
      <c r="N2681" s="1"/>
    </row>
    <row r="2682" spans="12:14" x14ac:dyDescent="0.25">
      <c r="L2682" s="1"/>
      <c r="M2682" s="1"/>
      <c r="N2682" s="1"/>
    </row>
    <row r="2683" spans="12:14" x14ac:dyDescent="0.25">
      <c r="L2683" s="1"/>
      <c r="M2683" s="1"/>
      <c r="N2683" s="1"/>
    </row>
    <row r="2684" spans="12:14" x14ac:dyDescent="0.25">
      <c r="L2684" s="1"/>
      <c r="M2684" s="1"/>
      <c r="N2684" s="1"/>
    </row>
    <row r="2685" spans="12:14" x14ac:dyDescent="0.25">
      <c r="L2685" s="1"/>
      <c r="M2685" s="1"/>
      <c r="N2685" s="1"/>
    </row>
    <row r="2686" spans="12:14" x14ac:dyDescent="0.25">
      <c r="L2686" s="1"/>
      <c r="M2686" s="1"/>
      <c r="N2686" s="1"/>
    </row>
    <row r="2687" spans="12:14" x14ac:dyDescent="0.25">
      <c r="L2687" s="1"/>
      <c r="M2687" s="1"/>
      <c r="N2687" s="1"/>
    </row>
    <row r="2688" spans="12:14" x14ac:dyDescent="0.25">
      <c r="L2688" s="1"/>
      <c r="M2688" s="1"/>
      <c r="N2688" s="1"/>
    </row>
    <row r="2689" spans="12:14" x14ac:dyDescent="0.25">
      <c r="L2689" s="1"/>
      <c r="M2689" s="1"/>
      <c r="N2689" s="1"/>
    </row>
    <row r="2690" spans="12:14" x14ac:dyDescent="0.25">
      <c r="L2690" s="1"/>
      <c r="M2690" s="1"/>
      <c r="N2690" s="1"/>
    </row>
    <row r="2691" spans="12:14" x14ac:dyDescent="0.25">
      <c r="L2691" s="1"/>
      <c r="M2691" s="1"/>
      <c r="N2691" s="1"/>
    </row>
    <row r="2692" spans="12:14" x14ac:dyDescent="0.25">
      <c r="L2692" s="1"/>
      <c r="M2692" s="1"/>
      <c r="N2692" s="1"/>
    </row>
    <row r="2693" spans="12:14" x14ac:dyDescent="0.25">
      <c r="L2693" s="1"/>
      <c r="M2693" s="1"/>
      <c r="N2693" s="1"/>
    </row>
    <row r="2694" spans="12:14" x14ac:dyDescent="0.25">
      <c r="L2694" s="1"/>
      <c r="M2694" s="1"/>
      <c r="N2694" s="1"/>
    </row>
    <row r="2695" spans="12:14" x14ac:dyDescent="0.25">
      <c r="L2695" s="1"/>
      <c r="M2695" s="1"/>
      <c r="N2695" s="1"/>
    </row>
    <row r="2696" spans="12:14" x14ac:dyDescent="0.25">
      <c r="L2696" s="1"/>
      <c r="M2696" s="1"/>
      <c r="N2696" s="1"/>
    </row>
    <row r="2697" spans="12:14" x14ac:dyDescent="0.25">
      <c r="L2697" s="1"/>
      <c r="M2697" s="1"/>
      <c r="N2697" s="1"/>
    </row>
    <row r="2698" spans="12:14" x14ac:dyDescent="0.25">
      <c r="L2698" s="1"/>
      <c r="M2698" s="1"/>
      <c r="N2698" s="1"/>
    </row>
    <row r="2699" spans="12:14" x14ac:dyDescent="0.25">
      <c r="L2699" s="1"/>
      <c r="M2699" s="1"/>
      <c r="N2699" s="1"/>
    </row>
    <row r="2700" spans="12:14" x14ac:dyDescent="0.25">
      <c r="L2700" s="1"/>
      <c r="M2700" s="1"/>
      <c r="N2700" s="1"/>
    </row>
    <row r="2701" spans="12:14" x14ac:dyDescent="0.25">
      <c r="L2701" s="1"/>
      <c r="M2701" s="1"/>
      <c r="N2701" s="1"/>
    </row>
    <row r="2702" spans="12:14" x14ac:dyDescent="0.25">
      <c r="L2702" s="1"/>
      <c r="M2702" s="1"/>
      <c r="N2702" s="1"/>
    </row>
    <row r="2703" spans="12:14" x14ac:dyDescent="0.25">
      <c r="L2703" s="1"/>
      <c r="M2703" s="1"/>
      <c r="N2703" s="1"/>
    </row>
    <row r="2704" spans="12:14" x14ac:dyDescent="0.25">
      <c r="L2704" s="1"/>
      <c r="M2704" s="1"/>
      <c r="N2704" s="1"/>
    </row>
    <row r="2705" spans="12:14" x14ac:dyDescent="0.25">
      <c r="L2705" s="1"/>
      <c r="M2705" s="1"/>
      <c r="N2705" s="1"/>
    </row>
    <row r="2706" spans="12:14" x14ac:dyDescent="0.25">
      <c r="L2706" s="1"/>
      <c r="M2706" s="1"/>
      <c r="N2706" s="1"/>
    </row>
    <row r="2707" spans="12:14" x14ac:dyDescent="0.25">
      <c r="L2707" s="1"/>
      <c r="M2707" s="1"/>
      <c r="N2707" s="1"/>
    </row>
    <row r="2708" spans="12:14" x14ac:dyDescent="0.25">
      <c r="L2708" s="1"/>
      <c r="M2708" s="1"/>
      <c r="N2708" s="1"/>
    </row>
    <row r="2709" spans="12:14" x14ac:dyDescent="0.25">
      <c r="L2709" s="1"/>
      <c r="M2709" s="1"/>
      <c r="N2709" s="1"/>
    </row>
    <row r="2710" spans="12:14" x14ac:dyDescent="0.25">
      <c r="L2710" s="1"/>
      <c r="M2710" s="1"/>
      <c r="N2710" s="1"/>
    </row>
    <row r="2711" spans="12:14" x14ac:dyDescent="0.25">
      <c r="L2711" s="1"/>
      <c r="M2711" s="1"/>
      <c r="N2711" s="1"/>
    </row>
    <row r="2712" spans="12:14" x14ac:dyDescent="0.25">
      <c r="L2712" s="1"/>
      <c r="M2712" s="1"/>
      <c r="N2712" s="1"/>
    </row>
    <row r="2713" spans="12:14" x14ac:dyDescent="0.25">
      <c r="L2713" s="1"/>
      <c r="M2713" s="1"/>
      <c r="N2713" s="1"/>
    </row>
    <row r="2714" spans="12:14" x14ac:dyDescent="0.25">
      <c r="L2714" s="1"/>
      <c r="M2714" s="1"/>
      <c r="N2714" s="1"/>
    </row>
    <row r="2715" spans="12:14" x14ac:dyDescent="0.25">
      <c r="L2715" s="1"/>
      <c r="M2715" s="1"/>
      <c r="N2715" s="1"/>
    </row>
    <row r="2716" spans="12:14" x14ac:dyDescent="0.25">
      <c r="L2716" s="1"/>
      <c r="M2716" s="1"/>
      <c r="N2716" s="1"/>
    </row>
    <row r="2717" spans="12:14" x14ac:dyDescent="0.25">
      <c r="L2717" s="1"/>
      <c r="M2717" s="1"/>
      <c r="N2717" s="1"/>
    </row>
    <row r="2718" spans="12:14" x14ac:dyDescent="0.25">
      <c r="L2718" s="1"/>
      <c r="M2718" s="1"/>
      <c r="N2718" s="1"/>
    </row>
    <row r="2719" spans="12:14" x14ac:dyDescent="0.25">
      <c r="L2719" s="1"/>
      <c r="M2719" s="1"/>
      <c r="N2719" s="1"/>
    </row>
    <row r="2720" spans="12:14" x14ac:dyDescent="0.25">
      <c r="L2720" s="1"/>
      <c r="M2720" s="1"/>
      <c r="N2720" s="1"/>
    </row>
    <row r="2721" spans="12:14" x14ac:dyDescent="0.25">
      <c r="L2721" s="1"/>
      <c r="M2721" s="1"/>
      <c r="N2721" s="1"/>
    </row>
    <row r="2722" spans="12:14" x14ac:dyDescent="0.25">
      <c r="L2722" s="1"/>
      <c r="M2722" s="1"/>
      <c r="N2722" s="1"/>
    </row>
    <row r="2723" spans="12:14" x14ac:dyDescent="0.25">
      <c r="L2723" s="1"/>
      <c r="M2723" s="1"/>
      <c r="N2723" s="1"/>
    </row>
    <row r="2724" spans="12:14" x14ac:dyDescent="0.25">
      <c r="L2724" s="1"/>
      <c r="M2724" s="1"/>
      <c r="N2724" s="1"/>
    </row>
    <row r="2725" spans="12:14" x14ac:dyDescent="0.25">
      <c r="L2725" s="1"/>
      <c r="M2725" s="1"/>
      <c r="N2725" s="1"/>
    </row>
    <row r="2726" spans="12:14" x14ac:dyDescent="0.25">
      <c r="L2726" s="1"/>
      <c r="M2726" s="1"/>
      <c r="N2726" s="1"/>
    </row>
    <row r="2727" spans="12:14" x14ac:dyDescent="0.25">
      <c r="L2727" s="1"/>
      <c r="M2727" s="1"/>
      <c r="N2727" s="1"/>
    </row>
    <row r="2728" spans="12:14" x14ac:dyDescent="0.25">
      <c r="L2728" s="1"/>
      <c r="M2728" s="1"/>
      <c r="N2728" s="1"/>
    </row>
    <row r="2729" spans="12:14" x14ac:dyDescent="0.25">
      <c r="L2729" s="1"/>
      <c r="M2729" s="1"/>
      <c r="N2729" s="1"/>
    </row>
    <row r="2730" spans="12:14" x14ac:dyDescent="0.25">
      <c r="L2730" s="1"/>
      <c r="M2730" s="1"/>
      <c r="N2730" s="1"/>
    </row>
    <row r="2731" spans="12:14" x14ac:dyDescent="0.25">
      <c r="L2731" s="1"/>
      <c r="M2731" s="1"/>
      <c r="N2731" s="1"/>
    </row>
    <row r="2732" spans="12:14" x14ac:dyDescent="0.25">
      <c r="L2732" s="1"/>
      <c r="M2732" s="1"/>
      <c r="N2732" s="1"/>
    </row>
    <row r="2733" spans="12:14" x14ac:dyDescent="0.25">
      <c r="L2733" s="1"/>
      <c r="M2733" s="1"/>
      <c r="N2733" s="1"/>
    </row>
    <row r="2734" spans="12:14" x14ac:dyDescent="0.25">
      <c r="L2734" s="1"/>
      <c r="M2734" s="1"/>
      <c r="N2734" s="1"/>
    </row>
    <row r="2735" spans="12:14" x14ac:dyDescent="0.25">
      <c r="L2735" s="1"/>
      <c r="M2735" s="1"/>
      <c r="N2735" s="1"/>
    </row>
    <row r="2736" spans="12:14" x14ac:dyDescent="0.25">
      <c r="L2736" s="1"/>
      <c r="M2736" s="1"/>
      <c r="N2736" s="1"/>
    </row>
    <row r="2737" spans="12:14" x14ac:dyDescent="0.25">
      <c r="L2737" s="1"/>
      <c r="M2737" s="1"/>
      <c r="N2737" s="1"/>
    </row>
    <row r="2738" spans="12:14" x14ac:dyDescent="0.25">
      <c r="L2738" s="1"/>
      <c r="M2738" s="1"/>
      <c r="N2738" s="1"/>
    </row>
    <row r="2739" spans="12:14" x14ac:dyDescent="0.25">
      <c r="L2739" s="1"/>
      <c r="M2739" s="1"/>
      <c r="N2739" s="1"/>
    </row>
    <row r="2740" spans="12:14" x14ac:dyDescent="0.25">
      <c r="L2740" s="1"/>
      <c r="M2740" s="1"/>
      <c r="N2740" s="1"/>
    </row>
    <row r="2741" spans="12:14" x14ac:dyDescent="0.25">
      <c r="L2741" s="1"/>
      <c r="M2741" s="1"/>
      <c r="N2741" s="1"/>
    </row>
    <row r="2742" spans="12:14" x14ac:dyDescent="0.25">
      <c r="L2742" s="1"/>
      <c r="M2742" s="1"/>
      <c r="N2742" s="1"/>
    </row>
    <row r="2743" spans="12:14" x14ac:dyDescent="0.25">
      <c r="L2743" s="1"/>
      <c r="M2743" s="1"/>
      <c r="N2743" s="1"/>
    </row>
    <row r="2744" spans="12:14" x14ac:dyDescent="0.25">
      <c r="L2744" s="1"/>
      <c r="M2744" s="1"/>
      <c r="N2744" s="1"/>
    </row>
    <row r="2745" spans="12:14" x14ac:dyDescent="0.25">
      <c r="L2745" s="1"/>
      <c r="M2745" s="1"/>
      <c r="N2745" s="1"/>
    </row>
    <row r="2746" spans="12:14" x14ac:dyDescent="0.25">
      <c r="L2746" s="1"/>
      <c r="M2746" s="1"/>
      <c r="N2746" s="1"/>
    </row>
    <row r="2747" spans="12:14" x14ac:dyDescent="0.25">
      <c r="L2747" s="1"/>
      <c r="M2747" s="1"/>
      <c r="N2747" s="1"/>
    </row>
    <row r="2748" spans="12:14" x14ac:dyDescent="0.25">
      <c r="L2748" s="1"/>
      <c r="M2748" s="1"/>
      <c r="N2748" s="1"/>
    </row>
    <row r="2749" spans="12:14" x14ac:dyDescent="0.25">
      <c r="L2749" s="1"/>
      <c r="M2749" s="1"/>
      <c r="N2749" s="1"/>
    </row>
    <row r="2750" spans="12:14" x14ac:dyDescent="0.25">
      <c r="L2750" s="1"/>
      <c r="M2750" s="1"/>
      <c r="N2750" s="1"/>
    </row>
    <row r="2751" spans="12:14" x14ac:dyDescent="0.25">
      <c r="L2751" s="1"/>
      <c r="M2751" s="1"/>
      <c r="N2751" s="1"/>
    </row>
    <row r="2752" spans="12:14" x14ac:dyDescent="0.25">
      <c r="L2752" s="1"/>
      <c r="M2752" s="1"/>
      <c r="N2752" s="1"/>
    </row>
    <row r="2753" spans="12:14" x14ac:dyDescent="0.25">
      <c r="L2753" s="1"/>
      <c r="M2753" s="1"/>
      <c r="N2753" s="1"/>
    </row>
    <row r="2754" spans="12:14" x14ac:dyDescent="0.25">
      <c r="L2754" s="1"/>
      <c r="M2754" s="1"/>
      <c r="N2754" s="1"/>
    </row>
    <row r="2755" spans="12:14" x14ac:dyDescent="0.25">
      <c r="L2755" s="1"/>
      <c r="M2755" s="1"/>
      <c r="N2755" s="1"/>
    </row>
    <row r="2756" spans="12:14" x14ac:dyDescent="0.25">
      <c r="L2756" s="1"/>
      <c r="M2756" s="1"/>
      <c r="N2756" s="1"/>
    </row>
    <row r="2757" spans="12:14" x14ac:dyDescent="0.25">
      <c r="L2757" s="1"/>
      <c r="M2757" s="1"/>
      <c r="N2757" s="1"/>
    </row>
    <row r="2758" spans="12:14" x14ac:dyDescent="0.25">
      <c r="L2758" s="1"/>
      <c r="M2758" s="1"/>
      <c r="N2758" s="1"/>
    </row>
    <row r="2759" spans="12:14" x14ac:dyDescent="0.25">
      <c r="L2759" s="1"/>
      <c r="M2759" s="1"/>
      <c r="N2759" s="1"/>
    </row>
    <row r="2760" spans="12:14" x14ac:dyDescent="0.25">
      <c r="L2760" s="1"/>
      <c r="M2760" s="1"/>
      <c r="N2760" s="1"/>
    </row>
    <row r="2761" spans="12:14" x14ac:dyDescent="0.25">
      <c r="L2761" s="1"/>
      <c r="M2761" s="1"/>
      <c r="N2761" s="1"/>
    </row>
    <row r="2762" spans="12:14" x14ac:dyDescent="0.25">
      <c r="L2762" s="1"/>
      <c r="M2762" s="1"/>
      <c r="N2762" s="1"/>
    </row>
    <row r="2763" spans="12:14" x14ac:dyDescent="0.25">
      <c r="L2763" s="1"/>
      <c r="M2763" s="1"/>
      <c r="N2763" s="1"/>
    </row>
    <row r="2764" spans="12:14" x14ac:dyDescent="0.25">
      <c r="L2764" s="1"/>
      <c r="M2764" s="1"/>
      <c r="N2764" s="1"/>
    </row>
    <row r="2765" spans="12:14" x14ac:dyDescent="0.25">
      <c r="L2765" s="1"/>
      <c r="M2765" s="1"/>
      <c r="N2765" s="1"/>
    </row>
    <row r="2766" spans="12:14" x14ac:dyDescent="0.25">
      <c r="L2766" s="1"/>
      <c r="M2766" s="1"/>
      <c r="N2766" s="1"/>
    </row>
    <row r="2767" spans="12:14" x14ac:dyDescent="0.25">
      <c r="L2767" s="1"/>
      <c r="M2767" s="1"/>
      <c r="N2767" s="1"/>
    </row>
    <row r="2768" spans="12:14" x14ac:dyDescent="0.25">
      <c r="L2768" s="1"/>
      <c r="M2768" s="1"/>
      <c r="N2768" s="1"/>
    </row>
    <row r="2769" spans="12:14" x14ac:dyDescent="0.25">
      <c r="L2769" s="1"/>
      <c r="M2769" s="1"/>
      <c r="N2769" s="1"/>
    </row>
    <row r="2770" spans="12:14" x14ac:dyDescent="0.25">
      <c r="L2770" s="1"/>
      <c r="M2770" s="1"/>
      <c r="N2770" s="1"/>
    </row>
    <row r="2771" spans="12:14" x14ac:dyDescent="0.25">
      <c r="L2771" s="1"/>
      <c r="M2771" s="1"/>
      <c r="N2771" s="1"/>
    </row>
    <row r="2772" spans="12:14" x14ac:dyDescent="0.25">
      <c r="L2772" s="1"/>
      <c r="M2772" s="1"/>
      <c r="N2772" s="1"/>
    </row>
    <row r="2773" spans="12:14" x14ac:dyDescent="0.25">
      <c r="L2773" s="1"/>
      <c r="M2773" s="1"/>
      <c r="N2773" s="1"/>
    </row>
    <row r="2774" spans="12:14" x14ac:dyDescent="0.25">
      <c r="L2774" s="1"/>
      <c r="M2774" s="1"/>
      <c r="N2774" s="1"/>
    </row>
    <row r="2775" spans="12:14" x14ac:dyDescent="0.25">
      <c r="L2775" s="1"/>
      <c r="M2775" s="1"/>
      <c r="N2775" s="1"/>
    </row>
    <row r="2776" spans="12:14" x14ac:dyDescent="0.25">
      <c r="L2776" s="1"/>
      <c r="M2776" s="1"/>
      <c r="N2776" s="1"/>
    </row>
    <row r="2777" spans="12:14" x14ac:dyDescent="0.25">
      <c r="L2777" s="1"/>
      <c r="M2777" s="1"/>
      <c r="N2777" s="1"/>
    </row>
    <row r="2778" spans="12:14" x14ac:dyDescent="0.25">
      <c r="L2778" s="1"/>
      <c r="M2778" s="1"/>
      <c r="N2778" s="1"/>
    </row>
    <row r="2779" spans="12:14" x14ac:dyDescent="0.25">
      <c r="L2779" s="1"/>
      <c r="M2779" s="1"/>
      <c r="N2779" s="1"/>
    </row>
    <row r="2780" spans="12:14" x14ac:dyDescent="0.25">
      <c r="L2780" s="1"/>
      <c r="M2780" s="1"/>
      <c r="N2780" s="1"/>
    </row>
    <row r="2781" spans="12:14" x14ac:dyDescent="0.25">
      <c r="L2781" s="1"/>
      <c r="M2781" s="1"/>
      <c r="N2781" s="1"/>
    </row>
    <row r="2782" spans="12:14" x14ac:dyDescent="0.25">
      <c r="L2782" s="1"/>
      <c r="M2782" s="1"/>
      <c r="N2782" s="1"/>
    </row>
    <row r="2783" spans="12:14" x14ac:dyDescent="0.25">
      <c r="L2783" s="1"/>
      <c r="M2783" s="1"/>
      <c r="N2783" s="1"/>
    </row>
    <row r="2784" spans="12:14" x14ac:dyDescent="0.25">
      <c r="L2784" s="1"/>
      <c r="M2784" s="1"/>
      <c r="N2784" s="1"/>
    </row>
    <row r="2785" spans="12:14" x14ac:dyDescent="0.25">
      <c r="L2785" s="1"/>
      <c r="M2785" s="1"/>
      <c r="N2785" s="1"/>
    </row>
    <row r="2786" spans="12:14" x14ac:dyDescent="0.25">
      <c r="L2786" s="1"/>
      <c r="M2786" s="1"/>
      <c r="N2786" s="1"/>
    </row>
    <row r="2787" spans="12:14" x14ac:dyDescent="0.25">
      <c r="L2787" s="1"/>
      <c r="M2787" s="1"/>
      <c r="N2787" s="1"/>
    </row>
    <row r="2788" spans="12:14" x14ac:dyDescent="0.25">
      <c r="L2788" s="1"/>
      <c r="M2788" s="1"/>
      <c r="N2788" s="1"/>
    </row>
    <row r="2789" spans="12:14" x14ac:dyDescent="0.25">
      <c r="L2789" s="1"/>
      <c r="M2789" s="1"/>
      <c r="N2789" s="1"/>
    </row>
    <row r="2790" spans="12:14" x14ac:dyDescent="0.25">
      <c r="L2790" s="1"/>
      <c r="M2790" s="1"/>
      <c r="N2790" s="1"/>
    </row>
    <row r="2791" spans="12:14" x14ac:dyDescent="0.25">
      <c r="L2791" s="1"/>
      <c r="M2791" s="1"/>
      <c r="N2791" s="1"/>
    </row>
    <row r="2792" spans="12:14" x14ac:dyDescent="0.25">
      <c r="L2792" s="1"/>
      <c r="M2792" s="1"/>
      <c r="N2792" s="1"/>
    </row>
    <row r="2793" spans="12:14" x14ac:dyDescent="0.25">
      <c r="L2793" s="1"/>
      <c r="M2793" s="1"/>
      <c r="N2793" s="1"/>
    </row>
    <row r="2794" spans="12:14" x14ac:dyDescent="0.25">
      <c r="L2794" s="1"/>
      <c r="M2794" s="1"/>
      <c r="N2794" s="1"/>
    </row>
    <row r="2795" spans="12:14" x14ac:dyDescent="0.25">
      <c r="L2795" s="1"/>
      <c r="M2795" s="1"/>
      <c r="N2795" s="1"/>
    </row>
    <row r="2796" spans="12:14" x14ac:dyDescent="0.25">
      <c r="L2796" s="1"/>
      <c r="M2796" s="1"/>
      <c r="N2796" s="1"/>
    </row>
    <row r="2797" spans="12:14" x14ac:dyDescent="0.25">
      <c r="L2797" s="1"/>
      <c r="M2797" s="1"/>
      <c r="N2797" s="1"/>
    </row>
    <row r="2798" spans="12:14" x14ac:dyDescent="0.25">
      <c r="L2798" s="1"/>
      <c r="M2798" s="1"/>
      <c r="N2798" s="1"/>
    </row>
    <row r="2799" spans="12:14" x14ac:dyDescent="0.25">
      <c r="L2799" s="1"/>
      <c r="M2799" s="1"/>
      <c r="N2799" s="1"/>
    </row>
    <row r="2800" spans="12:14" x14ac:dyDescent="0.25">
      <c r="L2800" s="1"/>
      <c r="M2800" s="1"/>
      <c r="N2800" s="1"/>
    </row>
    <row r="2801" spans="12:14" x14ac:dyDescent="0.25">
      <c r="L2801" s="1"/>
      <c r="M2801" s="1"/>
      <c r="N2801" s="1"/>
    </row>
    <row r="2802" spans="12:14" x14ac:dyDescent="0.25">
      <c r="L2802" s="1"/>
      <c r="M2802" s="1"/>
      <c r="N2802" s="1"/>
    </row>
    <row r="2803" spans="12:14" x14ac:dyDescent="0.25">
      <c r="L2803" s="1"/>
      <c r="M2803" s="1"/>
      <c r="N2803" s="1"/>
    </row>
    <row r="2804" spans="12:14" x14ac:dyDescent="0.25">
      <c r="L2804" s="1"/>
      <c r="M2804" s="1"/>
      <c r="N2804" s="1"/>
    </row>
    <row r="2805" spans="12:14" x14ac:dyDescent="0.25">
      <c r="L2805" s="1"/>
      <c r="M2805" s="1"/>
      <c r="N2805" s="1"/>
    </row>
    <row r="2806" spans="12:14" x14ac:dyDescent="0.25">
      <c r="L2806" s="1"/>
      <c r="M2806" s="1"/>
      <c r="N2806" s="1"/>
    </row>
    <row r="2807" spans="12:14" x14ac:dyDescent="0.25">
      <c r="L2807" s="1"/>
      <c r="M2807" s="1"/>
      <c r="N2807" s="1"/>
    </row>
    <row r="2808" spans="12:14" x14ac:dyDescent="0.25">
      <c r="L2808" s="1"/>
      <c r="M2808" s="1"/>
      <c r="N2808" s="1"/>
    </row>
    <row r="2809" spans="12:14" x14ac:dyDescent="0.25">
      <c r="L2809" s="1"/>
      <c r="M2809" s="1"/>
      <c r="N2809" s="1"/>
    </row>
    <row r="2810" spans="12:14" x14ac:dyDescent="0.25">
      <c r="L2810" s="1"/>
      <c r="M2810" s="1"/>
      <c r="N2810" s="1"/>
    </row>
    <row r="2811" spans="12:14" x14ac:dyDescent="0.25">
      <c r="L2811" s="1"/>
      <c r="M2811" s="1"/>
      <c r="N2811" s="1"/>
    </row>
    <row r="2812" spans="12:14" x14ac:dyDescent="0.25">
      <c r="L2812" s="1"/>
      <c r="M2812" s="1"/>
      <c r="N2812" s="1"/>
    </row>
    <row r="2813" spans="12:14" x14ac:dyDescent="0.25">
      <c r="L2813" s="1"/>
      <c r="M2813" s="1"/>
      <c r="N2813" s="1"/>
    </row>
    <row r="2814" spans="12:14" x14ac:dyDescent="0.25">
      <c r="L2814" s="1"/>
      <c r="M2814" s="1"/>
      <c r="N2814" s="1"/>
    </row>
    <row r="2815" spans="12:14" x14ac:dyDescent="0.25">
      <c r="L2815" s="1"/>
      <c r="M2815" s="1"/>
      <c r="N2815" s="1"/>
    </row>
    <row r="2816" spans="12:14" x14ac:dyDescent="0.25">
      <c r="L2816" s="1"/>
      <c r="M2816" s="1"/>
      <c r="N2816" s="1"/>
    </row>
    <row r="2817" spans="12:14" x14ac:dyDescent="0.25">
      <c r="L2817" s="1"/>
      <c r="M2817" s="1"/>
      <c r="N2817" s="1"/>
    </row>
    <row r="2818" spans="12:14" x14ac:dyDescent="0.25">
      <c r="L2818" s="1"/>
      <c r="M2818" s="1"/>
      <c r="N2818" s="1"/>
    </row>
    <row r="2819" spans="12:14" x14ac:dyDescent="0.25">
      <c r="L2819" s="1"/>
      <c r="M2819" s="1"/>
      <c r="N2819" s="1"/>
    </row>
    <row r="2820" spans="12:14" x14ac:dyDescent="0.25">
      <c r="L2820" s="1"/>
      <c r="M2820" s="1"/>
      <c r="N2820" s="1"/>
    </row>
    <row r="2821" spans="12:14" x14ac:dyDescent="0.25">
      <c r="L2821" s="1"/>
      <c r="M2821" s="1"/>
      <c r="N2821" s="1"/>
    </row>
    <row r="2822" spans="12:14" x14ac:dyDescent="0.25">
      <c r="L2822" s="1"/>
      <c r="M2822" s="1"/>
      <c r="N2822" s="1"/>
    </row>
    <row r="2823" spans="12:14" x14ac:dyDescent="0.25">
      <c r="L2823" s="1"/>
      <c r="M2823" s="1"/>
      <c r="N2823" s="1"/>
    </row>
    <row r="2824" spans="12:14" x14ac:dyDescent="0.25">
      <c r="L2824" s="1"/>
      <c r="M2824" s="1"/>
      <c r="N2824" s="1"/>
    </row>
    <row r="2825" spans="12:14" x14ac:dyDescent="0.25">
      <c r="L2825" s="1"/>
      <c r="M2825" s="1"/>
      <c r="N2825" s="1"/>
    </row>
    <row r="2826" spans="12:14" x14ac:dyDescent="0.25">
      <c r="L2826" s="1"/>
      <c r="M2826" s="1"/>
      <c r="N2826" s="1"/>
    </row>
    <row r="2827" spans="12:14" x14ac:dyDescent="0.25">
      <c r="L2827" s="1"/>
      <c r="M2827" s="1"/>
      <c r="N2827" s="1"/>
    </row>
    <row r="2828" spans="12:14" x14ac:dyDescent="0.25">
      <c r="L2828" s="1"/>
      <c r="M2828" s="1"/>
      <c r="N2828" s="1"/>
    </row>
    <row r="2829" spans="12:14" x14ac:dyDescent="0.25">
      <c r="L2829" s="1"/>
      <c r="M2829" s="1"/>
      <c r="N2829" s="1"/>
    </row>
    <row r="2830" spans="12:14" x14ac:dyDescent="0.25">
      <c r="L2830" s="1"/>
      <c r="M2830" s="1"/>
      <c r="N2830" s="1"/>
    </row>
    <row r="2831" spans="12:14" x14ac:dyDescent="0.25">
      <c r="L2831" s="1"/>
      <c r="M2831" s="1"/>
      <c r="N2831" s="1"/>
    </row>
    <row r="2832" spans="12:14" x14ac:dyDescent="0.25">
      <c r="L2832" s="1"/>
      <c r="M2832" s="1"/>
      <c r="N2832" s="1"/>
    </row>
    <row r="2833" spans="12:14" x14ac:dyDescent="0.25">
      <c r="L2833" s="1"/>
      <c r="M2833" s="1"/>
      <c r="N2833" s="1"/>
    </row>
    <row r="2834" spans="12:14" x14ac:dyDescent="0.25">
      <c r="L2834" s="1"/>
      <c r="M2834" s="1"/>
      <c r="N2834" s="1"/>
    </row>
    <row r="2835" spans="12:14" x14ac:dyDescent="0.25">
      <c r="L2835" s="1"/>
      <c r="M2835" s="1"/>
      <c r="N2835" s="1"/>
    </row>
    <row r="2836" spans="12:14" x14ac:dyDescent="0.25">
      <c r="L2836" s="1"/>
      <c r="M2836" s="1"/>
      <c r="N2836" s="1"/>
    </row>
    <row r="2837" spans="12:14" x14ac:dyDescent="0.25">
      <c r="L2837" s="1"/>
      <c r="M2837" s="1"/>
      <c r="N2837" s="1"/>
    </row>
    <row r="2838" spans="12:14" x14ac:dyDescent="0.25">
      <c r="L2838" s="1"/>
      <c r="M2838" s="1"/>
      <c r="N2838" s="1"/>
    </row>
    <row r="2839" spans="12:14" x14ac:dyDescent="0.25">
      <c r="L2839" s="1"/>
      <c r="M2839" s="1"/>
      <c r="N2839" s="1"/>
    </row>
    <row r="2840" spans="12:14" x14ac:dyDescent="0.25">
      <c r="L2840" s="1"/>
      <c r="M2840" s="1"/>
      <c r="N2840" s="1"/>
    </row>
    <row r="2841" spans="12:14" x14ac:dyDescent="0.25">
      <c r="L2841" s="1"/>
      <c r="M2841" s="1"/>
      <c r="N2841" s="1"/>
    </row>
    <row r="2842" spans="12:14" x14ac:dyDescent="0.25">
      <c r="L2842" s="1"/>
      <c r="M2842" s="1"/>
      <c r="N2842" s="1"/>
    </row>
    <row r="2843" spans="12:14" x14ac:dyDescent="0.25">
      <c r="L2843" s="1"/>
      <c r="M2843" s="1"/>
      <c r="N2843" s="1"/>
    </row>
    <row r="2844" spans="12:14" x14ac:dyDescent="0.25">
      <c r="L2844" s="1"/>
      <c r="M2844" s="1"/>
      <c r="N2844" s="1"/>
    </row>
    <row r="2845" spans="12:14" x14ac:dyDescent="0.25">
      <c r="L2845" s="1"/>
      <c r="M2845" s="1"/>
      <c r="N2845" s="1"/>
    </row>
    <row r="2846" spans="12:14" x14ac:dyDescent="0.25">
      <c r="L2846" s="1"/>
      <c r="M2846" s="1"/>
      <c r="N2846" s="1"/>
    </row>
    <row r="2847" spans="12:14" x14ac:dyDescent="0.25">
      <c r="L2847" s="1"/>
      <c r="M2847" s="1"/>
      <c r="N2847" s="1"/>
    </row>
    <row r="2848" spans="12:14" x14ac:dyDescent="0.25">
      <c r="L2848" s="1"/>
      <c r="M2848" s="1"/>
      <c r="N2848" s="1"/>
    </row>
    <row r="2849" spans="12:14" x14ac:dyDescent="0.25">
      <c r="L2849" s="1"/>
      <c r="M2849" s="1"/>
      <c r="N2849" s="1"/>
    </row>
    <row r="2850" spans="12:14" x14ac:dyDescent="0.25">
      <c r="L2850" s="1"/>
      <c r="M2850" s="1"/>
      <c r="N2850" s="1"/>
    </row>
    <row r="2851" spans="12:14" x14ac:dyDescent="0.25">
      <c r="L2851" s="1"/>
      <c r="M2851" s="1"/>
      <c r="N2851" s="1"/>
    </row>
    <row r="2852" spans="12:14" x14ac:dyDescent="0.25">
      <c r="L2852" s="1"/>
      <c r="M2852" s="1"/>
      <c r="N2852" s="1"/>
    </row>
    <row r="2853" spans="12:14" x14ac:dyDescent="0.25">
      <c r="L2853" s="1"/>
      <c r="M2853" s="1"/>
      <c r="N2853" s="1"/>
    </row>
    <row r="2854" spans="12:14" x14ac:dyDescent="0.25">
      <c r="L2854" s="1"/>
      <c r="M2854" s="1"/>
      <c r="N2854" s="1"/>
    </row>
    <row r="2855" spans="12:14" x14ac:dyDescent="0.25">
      <c r="L2855" s="1"/>
      <c r="M2855" s="1"/>
      <c r="N2855" s="1"/>
    </row>
    <row r="2856" spans="12:14" x14ac:dyDescent="0.25">
      <c r="L2856" s="1"/>
      <c r="M2856" s="1"/>
      <c r="N2856" s="1"/>
    </row>
    <row r="2857" spans="12:14" x14ac:dyDescent="0.25">
      <c r="L2857" s="1"/>
      <c r="M2857" s="1"/>
      <c r="N2857" s="1"/>
    </row>
    <row r="2858" spans="12:14" x14ac:dyDescent="0.25">
      <c r="L2858" s="1"/>
      <c r="M2858" s="1"/>
      <c r="N2858" s="1"/>
    </row>
    <row r="2859" spans="12:14" x14ac:dyDescent="0.25">
      <c r="L2859" s="1"/>
      <c r="M2859" s="1"/>
      <c r="N2859" s="1"/>
    </row>
    <row r="2860" spans="12:14" x14ac:dyDescent="0.25">
      <c r="L2860" s="1"/>
      <c r="M2860" s="1"/>
      <c r="N2860" s="1"/>
    </row>
    <row r="2861" spans="12:14" x14ac:dyDescent="0.25">
      <c r="L2861" s="1"/>
      <c r="M2861" s="1"/>
      <c r="N2861" s="1"/>
    </row>
    <row r="2862" spans="12:14" x14ac:dyDescent="0.25">
      <c r="L2862" s="1"/>
      <c r="M2862" s="1"/>
      <c r="N2862" s="1"/>
    </row>
    <row r="2863" spans="12:14" x14ac:dyDescent="0.25">
      <c r="L2863" s="1"/>
      <c r="M2863" s="1"/>
      <c r="N2863" s="1"/>
    </row>
    <row r="2864" spans="12:14" x14ac:dyDescent="0.25">
      <c r="L2864" s="1"/>
      <c r="M2864" s="1"/>
      <c r="N2864" s="1"/>
    </row>
    <row r="2865" spans="12:14" x14ac:dyDescent="0.25">
      <c r="L2865" s="1"/>
      <c r="M2865" s="1"/>
      <c r="N2865" s="1"/>
    </row>
    <row r="2866" spans="12:14" x14ac:dyDescent="0.25">
      <c r="L2866" s="1"/>
      <c r="M2866" s="1"/>
      <c r="N2866" s="1"/>
    </row>
    <row r="2867" spans="12:14" x14ac:dyDescent="0.25">
      <c r="L2867" s="1"/>
      <c r="M2867" s="1"/>
      <c r="N2867" s="1"/>
    </row>
    <row r="2868" spans="12:14" x14ac:dyDescent="0.25">
      <c r="L2868" s="1"/>
      <c r="M2868" s="1"/>
      <c r="N2868" s="1"/>
    </row>
    <row r="2869" spans="12:14" x14ac:dyDescent="0.25">
      <c r="L2869" s="1"/>
      <c r="M2869" s="1"/>
      <c r="N2869" s="1"/>
    </row>
    <row r="2870" spans="12:14" x14ac:dyDescent="0.25">
      <c r="L2870" s="1"/>
      <c r="M2870" s="1"/>
      <c r="N2870" s="1"/>
    </row>
    <row r="2871" spans="12:14" x14ac:dyDescent="0.25">
      <c r="L2871" s="1"/>
      <c r="M2871" s="1"/>
      <c r="N2871" s="1"/>
    </row>
    <row r="2872" spans="12:14" x14ac:dyDescent="0.25">
      <c r="L2872" s="1"/>
      <c r="M2872" s="1"/>
      <c r="N2872" s="1"/>
    </row>
    <row r="2873" spans="12:14" x14ac:dyDescent="0.25">
      <c r="L2873" s="1"/>
      <c r="M2873" s="1"/>
      <c r="N2873" s="1"/>
    </row>
    <row r="2874" spans="12:14" x14ac:dyDescent="0.25">
      <c r="L2874" s="1"/>
      <c r="M2874" s="1"/>
      <c r="N2874" s="1"/>
    </row>
    <row r="2875" spans="12:14" x14ac:dyDescent="0.25">
      <c r="L2875" s="1"/>
      <c r="M2875" s="1"/>
      <c r="N2875" s="1"/>
    </row>
    <row r="2876" spans="12:14" x14ac:dyDescent="0.25">
      <c r="L2876" s="1"/>
      <c r="M2876" s="1"/>
      <c r="N2876" s="1"/>
    </row>
    <row r="2877" spans="12:14" x14ac:dyDescent="0.25">
      <c r="L2877" s="1"/>
      <c r="M2877" s="1"/>
      <c r="N2877" s="1"/>
    </row>
    <row r="2878" spans="12:14" x14ac:dyDescent="0.25">
      <c r="L2878" s="1"/>
      <c r="M2878" s="1"/>
      <c r="N2878" s="1"/>
    </row>
    <row r="2879" spans="12:14" x14ac:dyDescent="0.25">
      <c r="L2879" s="1"/>
      <c r="M2879" s="1"/>
      <c r="N2879" s="1"/>
    </row>
    <row r="2880" spans="12:14" x14ac:dyDescent="0.25">
      <c r="L2880" s="1"/>
      <c r="M2880" s="1"/>
      <c r="N2880" s="1"/>
    </row>
    <row r="2881" spans="12:14" x14ac:dyDescent="0.25">
      <c r="L2881" s="1"/>
      <c r="M2881" s="1"/>
      <c r="N2881" s="1"/>
    </row>
    <row r="2882" spans="12:14" x14ac:dyDescent="0.25">
      <c r="L2882" s="1"/>
      <c r="M2882" s="1"/>
      <c r="N2882" s="1"/>
    </row>
    <row r="2883" spans="12:14" x14ac:dyDescent="0.25">
      <c r="L2883" s="1"/>
      <c r="M2883" s="1"/>
      <c r="N2883" s="1"/>
    </row>
    <row r="2884" spans="12:14" x14ac:dyDescent="0.25">
      <c r="L2884" s="1"/>
      <c r="M2884" s="1"/>
      <c r="N2884" s="1"/>
    </row>
    <row r="2885" spans="12:14" x14ac:dyDescent="0.25">
      <c r="L2885" s="1"/>
      <c r="M2885" s="1"/>
      <c r="N2885" s="1"/>
    </row>
    <row r="2886" spans="12:14" x14ac:dyDescent="0.25">
      <c r="L2886" s="1"/>
      <c r="M2886" s="1"/>
      <c r="N2886" s="1"/>
    </row>
    <row r="2887" spans="12:14" x14ac:dyDescent="0.25">
      <c r="L2887" s="1"/>
      <c r="M2887" s="1"/>
      <c r="N2887" s="1"/>
    </row>
    <row r="2888" spans="12:14" x14ac:dyDescent="0.25">
      <c r="L2888" s="1"/>
      <c r="M2888" s="1"/>
      <c r="N2888" s="1"/>
    </row>
    <row r="2889" spans="12:14" x14ac:dyDescent="0.25">
      <c r="L2889" s="1"/>
      <c r="M2889" s="1"/>
      <c r="N2889" s="1"/>
    </row>
    <row r="2890" spans="12:14" x14ac:dyDescent="0.25">
      <c r="L2890" s="1"/>
      <c r="M2890" s="1"/>
      <c r="N2890" s="1"/>
    </row>
    <row r="2891" spans="12:14" x14ac:dyDescent="0.25">
      <c r="L2891" s="1"/>
      <c r="M2891" s="1"/>
      <c r="N2891" s="1"/>
    </row>
    <row r="2892" spans="12:14" x14ac:dyDescent="0.25">
      <c r="L2892" s="1"/>
      <c r="M2892" s="1"/>
      <c r="N2892" s="1"/>
    </row>
    <row r="2893" spans="12:14" x14ac:dyDescent="0.25">
      <c r="L2893" s="1"/>
      <c r="M2893" s="1"/>
      <c r="N2893" s="1"/>
    </row>
    <row r="2894" spans="12:14" x14ac:dyDescent="0.25">
      <c r="L2894" s="1"/>
      <c r="M2894" s="1"/>
      <c r="N2894" s="1"/>
    </row>
    <row r="2895" spans="12:14" x14ac:dyDescent="0.25">
      <c r="L2895" s="1"/>
      <c r="M2895" s="1"/>
      <c r="N2895" s="1"/>
    </row>
    <row r="2896" spans="12:14" x14ac:dyDescent="0.25">
      <c r="L2896" s="1"/>
      <c r="M2896" s="1"/>
      <c r="N2896" s="1"/>
    </row>
    <row r="2897" spans="12:14" x14ac:dyDescent="0.25">
      <c r="L2897" s="1"/>
      <c r="M2897" s="1"/>
      <c r="N2897" s="1"/>
    </row>
    <row r="2898" spans="12:14" x14ac:dyDescent="0.25">
      <c r="L2898" s="1"/>
      <c r="M2898" s="1"/>
      <c r="N2898" s="1"/>
    </row>
    <row r="2899" spans="12:14" x14ac:dyDescent="0.25">
      <c r="L2899" s="1"/>
      <c r="M2899" s="1"/>
      <c r="N2899" s="1"/>
    </row>
    <row r="2900" spans="12:14" x14ac:dyDescent="0.25">
      <c r="L2900" s="1"/>
      <c r="M2900" s="1"/>
      <c r="N2900" s="1"/>
    </row>
    <row r="2901" spans="12:14" x14ac:dyDescent="0.25">
      <c r="L2901" s="1"/>
      <c r="M2901" s="1"/>
      <c r="N2901" s="1"/>
    </row>
    <row r="2902" spans="12:14" x14ac:dyDescent="0.25">
      <c r="L2902" s="1"/>
      <c r="M2902" s="1"/>
      <c r="N2902" s="1"/>
    </row>
    <row r="2903" spans="12:14" x14ac:dyDescent="0.25">
      <c r="L2903" s="1"/>
      <c r="M2903" s="1"/>
      <c r="N2903" s="1"/>
    </row>
    <row r="2904" spans="12:14" x14ac:dyDescent="0.25">
      <c r="L2904" s="1"/>
      <c r="M2904" s="1"/>
      <c r="N2904" s="1"/>
    </row>
    <row r="2905" spans="12:14" x14ac:dyDescent="0.25">
      <c r="L2905" s="1"/>
      <c r="M2905" s="1"/>
      <c r="N2905" s="1"/>
    </row>
    <row r="2906" spans="12:14" x14ac:dyDescent="0.25">
      <c r="L2906" s="1"/>
      <c r="M2906" s="1"/>
      <c r="N2906" s="1"/>
    </row>
    <row r="2907" spans="12:14" x14ac:dyDescent="0.25">
      <c r="L2907" s="1"/>
      <c r="M2907" s="1"/>
      <c r="N2907" s="1"/>
    </row>
    <row r="2908" spans="12:14" x14ac:dyDescent="0.25">
      <c r="L2908" s="1"/>
      <c r="M2908" s="1"/>
      <c r="N2908" s="1"/>
    </row>
    <row r="2909" spans="12:14" x14ac:dyDescent="0.25">
      <c r="L2909" s="1"/>
      <c r="M2909" s="1"/>
      <c r="N2909" s="1"/>
    </row>
    <row r="2910" spans="12:14" x14ac:dyDescent="0.25">
      <c r="L2910" s="1"/>
      <c r="M2910" s="1"/>
      <c r="N2910" s="1"/>
    </row>
    <row r="2911" spans="12:14" x14ac:dyDescent="0.25">
      <c r="L2911" s="1"/>
      <c r="M2911" s="1"/>
      <c r="N2911" s="1"/>
    </row>
    <row r="2912" spans="12:14" x14ac:dyDescent="0.25">
      <c r="L2912" s="1"/>
      <c r="M2912" s="1"/>
      <c r="N2912" s="1"/>
    </row>
    <row r="2913" spans="12:14" x14ac:dyDescent="0.25">
      <c r="L2913" s="1"/>
      <c r="M2913" s="1"/>
      <c r="N2913" s="1"/>
    </row>
    <row r="2914" spans="12:14" x14ac:dyDescent="0.25">
      <c r="L2914" s="1"/>
      <c r="M2914" s="1"/>
      <c r="N2914" s="1"/>
    </row>
    <row r="2915" spans="12:14" x14ac:dyDescent="0.25">
      <c r="L2915" s="1"/>
      <c r="M2915" s="1"/>
      <c r="N2915" s="1"/>
    </row>
    <row r="2916" spans="12:14" x14ac:dyDescent="0.25">
      <c r="L2916" s="1"/>
      <c r="M2916" s="1"/>
      <c r="N2916" s="1"/>
    </row>
    <row r="2917" spans="12:14" x14ac:dyDescent="0.25">
      <c r="L2917" s="1"/>
      <c r="M2917" s="1"/>
      <c r="N2917" s="1"/>
    </row>
    <row r="2918" spans="12:14" x14ac:dyDescent="0.25">
      <c r="L2918" s="1"/>
      <c r="M2918" s="1"/>
      <c r="N2918" s="1"/>
    </row>
    <row r="2919" spans="12:14" x14ac:dyDescent="0.25">
      <c r="L2919" s="1"/>
      <c r="M2919" s="1"/>
      <c r="N2919" s="1"/>
    </row>
    <row r="2920" spans="12:14" x14ac:dyDescent="0.25">
      <c r="L2920" s="1"/>
      <c r="M2920" s="1"/>
      <c r="N2920" s="1"/>
    </row>
    <row r="2921" spans="12:14" x14ac:dyDescent="0.25">
      <c r="L2921" s="1"/>
      <c r="M2921" s="1"/>
      <c r="N2921" s="1"/>
    </row>
    <row r="2922" spans="12:14" x14ac:dyDescent="0.25">
      <c r="L2922" s="1"/>
      <c r="M2922" s="1"/>
      <c r="N2922" s="1"/>
    </row>
    <row r="2923" spans="12:14" x14ac:dyDescent="0.25">
      <c r="L2923" s="1"/>
      <c r="M2923" s="1"/>
      <c r="N2923" s="1"/>
    </row>
    <row r="2924" spans="12:14" x14ac:dyDescent="0.25">
      <c r="L2924" s="1"/>
      <c r="M2924" s="1"/>
      <c r="N2924" s="1"/>
    </row>
    <row r="2925" spans="12:14" x14ac:dyDescent="0.25">
      <c r="L2925" s="1"/>
      <c r="M2925" s="1"/>
      <c r="N2925" s="1"/>
    </row>
    <row r="2926" spans="12:14" x14ac:dyDescent="0.25">
      <c r="L2926" s="1"/>
      <c r="M2926" s="1"/>
      <c r="N2926" s="1"/>
    </row>
    <row r="2927" spans="12:14" x14ac:dyDescent="0.25">
      <c r="L2927" s="1"/>
      <c r="M2927" s="1"/>
      <c r="N2927" s="1"/>
    </row>
    <row r="2928" spans="12:14" x14ac:dyDescent="0.25">
      <c r="L2928" s="1"/>
      <c r="M2928" s="1"/>
      <c r="N2928" s="1"/>
    </row>
    <row r="2929" spans="12:14" x14ac:dyDescent="0.25">
      <c r="L2929" s="1"/>
      <c r="M2929" s="1"/>
      <c r="N2929" s="1"/>
    </row>
    <row r="2930" spans="12:14" x14ac:dyDescent="0.25">
      <c r="L2930" s="1"/>
      <c r="M2930" s="1"/>
      <c r="N2930" s="1"/>
    </row>
    <row r="2931" spans="12:14" x14ac:dyDescent="0.25">
      <c r="L2931" s="1"/>
      <c r="M2931" s="1"/>
      <c r="N2931" s="1"/>
    </row>
    <row r="2932" spans="12:14" x14ac:dyDescent="0.25">
      <c r="L2932" s="1"/>
      <c r="M2932" s="1"/>
      <c r="N2932" s="1"/>
    </row>
    <row r="2933" spans="12:14" x14ac:dyDescent="0.25">
      <c r="L2933" s="1"/>
      <c r="M2933" s="1"/>
      <c r="N2933" s="1"/>
    </row>
    <row r="2934" spans="12:14" x14ac:dyDescent="0.25">
      <c r="L2934" s="1"/>
      <c r="M2934" s="1"/>
      <c r="N2934" s="1"/>
    </row>
    <row r="2935" spans="12:14" x14ac:dyDescent="0.25">
      <c r="L2935" s="1"/>
      <c r="M2935" s="1"/>
      <c r="N2935" s="1"/>
    </row>
    <row r="2936" spans="12:14" x14ac:dyDescent="0.25">
      <c r="L2936" s="1"/>
      <c r="M2936" s="1"/>
      <c r="N2936" s="1"/>
    </row>
    <row r="2937" spans="12:14" x14ac:dyDescent="0.25">
      <c r="L2937" s="1"/>
      <c r="M2937" s="1"/>
      <c r="N2937" s="1"/>
    </row>
    <row r="2938" spans="12:14" x14ac:dyDescent="0.25">
      <c r="L2938" s="1"/>
      <c r="M2938" s="1"/>
      <c r="N2938" s="1"/>
    </row>
    <row r="2939" spans="12:14" x14ac:dyDescent="0.25">
      <c r="L2939" s="1"/>
      <c r="M2939" s="1"/>
      <c r="N2939" s="1"/>
    </row>
    <row r="2940" spans="12:14" x14ac:dyDescent="0.25">
      <c r="L2940" s="1"/>
      <c r="M2940" s="1"/>
      <c r="N2940" s="1"/>
    </row>
    <row r="2941" spans="12:14" x14ac:dyDescent="0.25">
      <c r="L2941" s="1"/>
      <c r="M2941" s="1"/>
      <c r="N2941" s="1"/>
    </row>
    <row r="2942" spans="12:14" x14ac:dyDescent="0.25">
      <c r="L2942" s="1"/>
      <c r="M2942" s="1"/>
      <c r="N2942" s="1"/>
    </row>
    <row r="2943" spans="12:14" x14ac:dyDescent="0.25">
      <c r="L2943" s="1"/>
      <c r="M2943" s="1"/>
      <c r="N2943" s="1"/>
    </row>
    <row r="2944" spans="12:14" x14ac:dyDescent="0.25">
      <c r="L2944" s="1"/>
      <c r="M2944" s="1"/>
      <c r="N2944" s="1"/>
    </row>
    <row r="2945" spans="12:14" x14ac:dyDescent="0.25">
      <c r="L2945" s="1"/>
      <c r="M2945" s="1"/>
      <c r="N2945" s="1"/>
    </row>
    <row r="2946" spans="12:14" x14ac:dyDescent="0.25">
      <c r="L2946" s="1"/>
      <c r="M2946" s="1"/>
      <c r="N2946" s="1"/>
    </row>
    <row r="2947" spans="12:14" x14ac:dyDescent="0.25">
      <c r="L2947" s="1"/>
      <c r="M2947" s="1"/>
      <c r="N2947" s="1"/>
    </row>
    <row r="2948" spans="12:14" x14ac:dyDescent="0.25">
      <c r="L2948" s="1"/>
      <c r="M2948" s="1"/>
      <c r="N2948" s="1"/>
    </row>
    <row r="2949" spans="12:14" x14ac:dyDescent="0.25">
      <c r="L2949" s="1"/>
      <c r="M2949" s="1"/>
      <c r="N2949" s="1"/>
    </row>
    <row r="2950" spans="12:14" x14ac:dyDescent="0.25">
      <c r="L2950" s="1"/>
      <c r="M2950" s="1"/>
      <c r="N2950" s="1"/>
    </row>
    <row r="2951" spans="12:14" x14ac:dyDescent="0.25">
      <c r="L2951" s="1"/>
      <c r="M2951" s="1"/>
      <c r="N2951" s="1"/>
    </row>
    <row r="2952" spans="12:14" x14ac:dyDescent="0.25">
      <c r="L2952" s="1"/>
      <c r="M2952" s="1"/>
      <c r="N2952" s="1"/>
    </row>
    <row r="2953" spans="12:14" x14ac:dyDescent="0.25">
      <c r="L2953" s="1"/>
      <c r="M2953" s="1"/>
      <c r="N2953" s="1"/>
    </row>
    <row r="2954" spans="12:14" x14ac:dyDescent="0.25">
      <c r="L2954" s="1"/>
      <c r="M2954" s="1"/>
      <c r="N2954" s="1"/>
    </row>
    <row r="2955" spans="12:14" x14ac:dyDescent="0.25">
      <c r="L2955" s="1"/>
      <c r="M2955" s="1"/>
      <c r="N2955" s="1"/>
    </row>
    <row r="2956" spans="12:14" x14ac:dyDescent="0.25">
      <c r="L2956" s="1"/>
      <c r="M2956" s="1"/>
      <c r="N2956" s="1"/>
    </row>
    <row r="2957" spans="12:14" x14ac:dyDescent="0.25">
      <c r="L2957" s="1"/>
      <c r="M2957" s="1"/>
      <c r="N2957" s="1"/>
    </row>
    <row r="2958" spans="12:14" x14ac:dyDescent="0.25">
      <c r="L2958" s="1"/>
      <c r="M2958" s="1"/>
      <c r="N2958" s="1"/>
    </row>
    <row r="2959" spans="12:14" x14ac:dyDescent="0.25">
      <c r="L2959" s="1"/>
      <c r="M2959" s="1"/>
      <c r="N2959" s="1"/>
    </row>
    <row r="2960" spans="12:14" x14ac:dyDescent="0.25">
      <c r="L2960" s="1"/>
      <c r="M2960" s="1"/>
      <c r="N2960" s="1"/>
    </row>
    <row r="2961" spans="12:14" x14ac:dyDescent="0.25">
      <c r="L2961" s="1"/>
      <c r="M2961" s="1"/>
      <c r="N2961" s="1"/>
    </row>
    <row r="2962" spans="12:14" x14ac:dyDescent="0.25">
      <c r="L2962" s="1"/>
      <c r="M2962" s="1"/>
      <c r="N2962" s="1"/>
    </row>
    <row r="2963" spans="12:14" x14ac:dyDescent="0.25">
      <c r="L2963" s="1"/>
      <c r="M2963" s="1"/>
      <c r="N2963" s="1"/>
    </row>
    <row r="2964" spans="12:14" x14ac:dyDescent="0.25">
      <c r="L2964" s="1"/>
      <c r="M2964" s="1"/>
      <c r="N2964" s="1"/>
    </row>
    <row r="2965" spans="12:14" x14ac:dyDescent="0.25">
      <c r="L2965" s="1"/>
      <c r="M2965" s="1"/>
      <c r="N2965" s="1"/>
    </row>
    <row r="2966" spans="12:14" x14ac:dyDescent="0.25">
      <c r="L2966" s="1"/>
      <c r="M2966" s="1"/>
      <c r="N2966" s="1"/>
    </row>
    <row r="2967" spans="12:14" x14ac:dyDescent="0.25">
      <c r="L2967" s="1"/>
      <c r="M2967" s="1"/>
      <c r="N2967" s="1"/>
    </row>
    <row r="2968" spans="12:14" x14ac:dyDescent="0.25">
      <c r="L2968" s="1"/>
      <c r="M2968" s="1"/>
      <c r="N2968" s="1"/>
    </row>
    <row r="2969" spans="12:14" x14ac:dyDescent="0.25">
      <c r="L2969" s="1"/>
      <c r="M2969" s="1"/>
      <c r="N2969" s="1"/>
    </row>
    <row r="2970" spans="12:14" x14ac:dyDescent="0.25">
      <c r="L2970" s="1"/>
      <c r="M2970" s="1"/>
      <c r="N2970" s="1"/>
    </row>
    <row r="2971" spans="12:14" x14ac:dyDescent="0.25">
      <c r="L2971" s="1"/>
      <c r="M2971" s="1"/>
      <c r="N2971" s="1"/>
    </row>
    <row r="2972" spans="12:14" x14ac:dyDescent="0.25">
      <c r="L2972" s="1"/>
      <c r="M2972" s="1"/>
      <c r="N2972" s="1"/>
    </row>
    <row r="2973" spans="12:14" x14ac:dyDescent="0.25">
      <c r="L2973" s="1"/>
      <c r="M2973" s="1"/>
      <c r="N2973" s="1"/>
    </row>
    <row r="2974" spans="12:14" x14ac:dyDescent="0.25">
      <c r="L2974" s="1"/>
      <c r="M2974" s="1"/>
      <c r="N2974" s="1"/>
    </row>
    <row r="2975" spans="12:14" x14ac:dyDescent="0.25">
      <c r="L2975" s="1"/>
      <c r="M2975" s="1"/>
      <c r="N2975" s="1"/>
    </row>
    <row r="2976" spans="12:14" x14ac:dyDescent="0.25">
      <c r="L2976" s="1"/>
      <c r="M2976" s="1"/>
      <c r="N2976" s="1"/>
    </row>
    <row r="2977" spans="12:14" x14ac:dyDescent="0.25">
      <c r="L2977" s="1"/>
      <c r="M2977" s="1"/>
      <c r="N2977" s="1"/>
    </row>
    <row r="2978" spans="12:14" x14ac:dyDescent="0.25">
      <c r="L2978" s="1"/>
      <c r="M2978" s="1"/>
      <c r="N2978" s="1"/>
    </row>
    <row r="2979" spans="12:14" x14ac:dyDescent="0.25">
      <c r="L2979" s="1"/>
      <c r="M2979" s="1"/>
      <c r="N2979" s="1"/>
    </row>
    <row r="2980" spans="12:14" x14ac:dyDescent="0.25">
      <c r="L2980" s="1"/>
      <c r="M2980" s="1"/>
      <c r="N2980" s="1"/>
    </row>
    <row r="2981" spans="12:14" x14ac:dyDescent="0.25">
      <c r="L2981" s="1"/>
      <c r="M2981" s="1"/>
      <c r="N2981" s="1"/>
    </row>
    <row r="2982" spans="12:14" x14ac:dyDescent="0.25">
      <c r="L2982" s="1"/>
      <c r="M2982" s="1"/>
      <c r="N2982" s="1"/>
    </row>
    <row r="2983" spans="12:14" x14ac:dyDescent="0.25">
      <c r="L2983" s="1"/>
      <c r="M2983" s="1"/>
      <c r="N2983" s="1"/>
    </row>
    <row r="2984" spans="12:14" x14ac:dyDescent="0.25">
      <c r="L2984" s="1"/>
      <c r="M2984" s="1"/>
      <c r="N2984" s="1"/>
    </row>
    <row r="2985" spans="12:14" x14ac:dyDescent="0.25">
      <c r="L2985" s="1"/>
      <c r="M2985" s="1"/>
      <c r="N2985" s="1"/>
    </row>
    <row r="2986" spans="12:14" x14ac:dyDescent="0.25">
      <c r="L2986" s="1"/>
      <c r="M2986" s="1"/>
      <c r="N2986" s="1"/>
    </row>
    <row r="2987" spans="12:14" x14ac:dyDescent="0.25">
      <c r="L2987" s="1"/>
      <c r="M2987" s="1"/>
      <c r="N2987" s="1"/>
    </row>
    <row r="2988" spans="12:14" x14ac:dyDescent="0.25">
      <c r="L2988" s="1"/>
      <c r="M2988" s="1"/>
      <c r="N2988" s="1"/>
    </row>
    <row r="2989" spans="12:14" x14ac:dyDescent="0.25">
      <c r="L2989" s="1"/>
      <c r="M2989" s="1"/>
      <c r="N2989" s="1"/>
    </row>
    <row r="2990" spans="12:14" x14ac:dyDescent="0.25">
      <c r="L2990" s="1"/>
      <c r="M2990" s="1"/>
      <c r="N2990" s="1"/>
    </row>
    <row r="2991" spans="12:14" x14ac:dyDescent="0.25">
      <c r="L2991" s="1"/>
      <c r="M2991" s="1"/>
      <c r="N2991" s="1"/>
    </row>
    <row r="2992" spans="12:14" x14ac:dyDescent="0.25">
      <c r="L2992" s="1"/>
      <c r="M2992" s="1"/>
      <c r="N2992" s="1"/>
    </row>
    <row r="2993" spans="12:14" x14ac:dyDescent="0.25">
      <c r="L2993" s="1"/>
      <c r="M2993" s="1"/>
      <c r="N2993" s="1"/>
    </row>
    <row r="2994" spans="12:14" x14ac:dyDescent="0.25">
      <c r="L2994" s="1"/>
      <c r="M2994" s="1"/>
      <c r="N2994" s="1"/>
    </row>
    <row r="2995" spans="12:14" x14ac:dyDescent="0.25">
      <c r="L2995" s="1"/>
      <c r="M2995" s="1"/>
      <c r="N2995" s="1"/>
    </row>
    <row r="2996" spans="12:14" x14ac:dyDescent="0.25">
      <c r="L2996" s="1"/>
      <c r="M2996" s="1"/>
      <c r="N2996" s="1"/>
    </row>
  </sheetData>
  <sheetProtection sort="0" autoFilter="0"/>
  <protectedRanges>
    <protectedRange sqref="E15:E17" name="Radky_1_1"/>
  </protectedRanges>
  <mergeCells count="14">
    <mergeCell ref="L1:N1"/>
    <mergeCell ref="L2:L3"/>
    <mergeCell ref="M2:M3"/>
    <mergeCell ref="N2:N3"/>
    <mergeCell ref="A1:K1"/>
    <mergeCell ref="A2:A3"/>
    <mergeCell ref="B2:B3"/>
    <mergeCell ref="C2:C3"/>
    <mergeCell ref="D2:D3"/>
    <mergeCell ref="E2:E3"/>
    <mergeCell ref="F2:F3"/>
    <mergeCell ref="G2:G3"/>
    <mergeCell ref="H2:J2"/>
    <mergeCell ref="K2:K3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005"/>
  <sheetViews>
    <sheetView zoomScaleNormal="100" zoomScaleSheetLayoutView="100" workbookViewId="0">
      <selection activeCell="N5" sqref="N5"/>
    </sheetView>
  </sheetViews>
  <sheetFormatPr defaultRowHeight="15.75" x14ac:dyDescent="0.25"/>
  <cols>
    <col min="1" max="1" width="5.140625" style="193" customWidth="1"/>
    <col min="2" max="2" width="19" customWidth="1"/>
    <col min="3" max="3" width="8.42578125" style="193" customWidth="1"/>
    <col min="4" max="4" width="8.140625" style="193" customWidth="1"/>
    <col min="5" max="5" width="8.5703125" style="193" customWidth="1"/>
    <col min="6" max="6" width="9.140625" style="193" customWidth="1"/>
    <col min="7" max="7" width="8.42578125" style="193" customWidth="1"/>
    <col min="8" max="8" width="9" style="193" customWidth="1"/>
    <col min="9" max="9" width="29.28515625" customWidth="1"/>
    <col min="10" max="10" width="8.28515625" style="194" customWidth="1"/>
    <col min="11" max="11" width="10.28515625" style="195" bestFit="1" customWidth="1"/>
    <col min="12" max="12" width="7.5703125" style="193" customWidth="1"/>
    <col min="13" max="13" width="19.7109375" customWidth="1"/>
    <col min="14" max="16" width="11.28515625" style="19" customWidth="1"/>
    <col min="17" max="257" width="9.140625" style="31"/>
    <col min="258" max="258" width="4.7109375" style="31" customWidth="1"/>
    <col min="259" max="259" width="22.7109375" style="31" customWidth="1"/>
    <col min="260" max="260" width="9.28515625" style="31" customWidth="1"/>
    <col min="261" max="261" width="11.5703125" style="31" customWidth="1"/>
    <col min="262" max="262" width="10" style="31" customWidth="1"/>
    <col min="263" max="263" width="11.42578125" style="31" customWidth="1"/>
    <col min="264" max="264" width="10.7109375" style="31" customWidth="1"/>
    <col min="265" max="265" width="9.42578125" style="31" customWidth="1"/>
    <col min="266" max="266" width="22.42578125" style="31" customWidth="1"/>
    <col min="267" max="267" width="8.140625" style="31" customWidth="1"/>
    <col min="268" max="268" width="8.85546875" style="31" customWidth="1"/>
    <col min="269" max="269" width="20.140625" style="31" customWidth="1"/>
    <col min="270" max="513" width="9.140625" style="31"/>
    <col min="514" max="514" width="4.7109375" style="31" customWidth="1"/>
    <col min="515" max="515" width="22.7109375" style="31" customWidth="1"/>
    <col min="516" max="516" width="9.28515625" style="31" customWidth="1"/>
    <col min="517" max="517" width="11.5703125" style="31" customWidth="1"/>
    <col min="518" max="518" width="10" style="31" customWidth="1"/>
    <col min="519" max="519" width="11.42578125" style="31" customWidth="1"/>
    <col min="520" max="520" width="10.7109375" style="31" customWidth="1"/>
    <col min="521" max="521" width="9.42578125" style="31" customWidth="1"/>
    <col min="522" max="522" width="22.42578125" style="31" customWidth="1"/>
    <col min="523" max="523" width="8.140625" style="31" customWidth="1"/>
    <col min="524" max="524" width="8.85546875" style="31" customWidth="1"/>
    <col min="525" max="525" width="20.140625" style="31" customWidth="1"/>
    <col min="526" max="769" width="9.140625" style="31"/>
    <col min="770" max="770" width="4.7109375" style="31" customWidth="1"/>
    <col min="771" max="771" width="22.7109375" style="31" customWidth="1"/>
    <col min="772" max="772" width="9.28515625" style="31" customWidth="1"/>
    <col min="773" max="773" width="11.5703125" style="31" customWidth="1"/>
    <col min="774" max="774" width="10" style="31" customWidth="1"/>
    <col min="775" max="775" width="11.42578125" style="31" customWidth="1"/>
    <col min="776" max="776" width="10.7109375" style="31" customWidth="1"/>
    <col min="777" max="777" width="9.42578125" style="31" customWidth="1"/>
    <col min="778" max="778" width="22.42578125" style="31" customWidth="1"/>
    <col min="779" max="779" width="8.140625" style="31" customWidth="1"/>
    <col min="780" max="780" width="8.85546875" style="31" customWidth="1"/>
    <col min="781" max="781" width="20.140625" style="31" customWidth="1"/>
    <col min="782" max="1025" width="9.140625" style="31"/>
    <col min="1026" max="1026" width="4.7109375" style="31" customWidth="1"/>
    <col min="1027" max="1027" width="22.7109375" style="31" customWidth="1"/>
    <col min="1028" max="1028" width="9.28515625" style="31" customWidth="1"/>
    <col min="1029" max="1029" width="11.5703125" style="31" customWidth="1"/>
    <col min="1030" max="1030" width="10" style="31" customWidth="1"/>
    <col min="1031" max="1031" width="11.42578125" style="31" customWidth="1"/>
    <col min="1032" max="1032" width="10.7109375" style="31" customWidth="1"/>
    <col min="1033" max="1033" width="9.42578125" style="31" customWidth="1"/>
    <col min="1034" max="1034" width="22.42578125" style="31" customWidth="1"/>
    <col min="1035" max="1035" width="8.140625" style="31" customWidth="1"/>
    <col min="1036" max="1036" width="8.85546875" style="31" customWidth="1"/>
    <col min="1037" max="1037" width="20.140625" style="31" customWidth="1"/>
    <col min="1038" max="1281" width="9.140625" style="31"/>
    <col min="1282" max="1282" width="4.7109375" style="31" customWidth="1"/>
    <col min="1283" max="1283" width="22.7109375" style="31" customWidth="1"/>
    <col min="1284" max="1284" width="9.28515625" style="31" customWidth="1"/>
    <col min="1285" max="1285" width="11.5703125" style="31" customWidth="1"/>
    <col min="1286" max="1286" width="10" style="31" customWidth="1"/>
    <col min="1287" max="1287" width="11.42578125" style="31" customWidth="1"/>
    <col min="1288" max="1288" width="10.7109375" style="31" customWidth="1"/>
    <col min="1289" max="1289" width="9.42578125" style="31" customWidth="1"/>
    <col min="1290" max="1290" width="22.42578125" style="31" customWidth="1"/>
    <col min="1291" max="1291" width="8.140625" style="31" customWidth="1"/>
    <col min="1292" max="1292" width="8.85546875" style="31" customWidth="1"/>
    <col min="1293" max="1293" width="20.140625" style="31" customWidth="1"/>
    <col min="1294" max="1537" width="9.140625" style="31"/>
    <col min="1538" max="1538" width="4.7109375" style="31" customWidth="1"/>
    <col min="1539" max="1539" width="22.7109375" style="31" customWidth="1"/>
    <col min="1540" max="1540" width="9.28515625" style="31" customWidth="1"/>
    <col min="1541" max="1541" width="11.5703125" style="31" customWidth="1"/>
    <col min="1542" max="1542" width="10" style="31" customWidth="1"/>
    <col min="1543" max="1543" width="11.42578125" style="31" customWidth="1"/>
    <col min="1544" max="1544" width="10.7109375" style="31" customWidth="1"/>
    <col min="1545" max="1545" width="9.42578125" style="31" customWidth="1"/>
    <col min="1546" max="1546" width="22.42578125" style="31" customWidth="1"/>
    <col min="1547" max="1547" width="8.140625" style="31" customWidth="1"/>
    <col min="1548" max="1548" width="8.85546875" style="31" customWidth="1"/>
    <col min="1549" max="1549" width="20.140625" style="31" customWidth="1"/>
    <col min="1550" max="1793" width="9.140625" style="31"/>
    <col min="1794" max="1794" width="4.7109375" style="31" customWidth="1"/>
    <col min="1795" max="1795" width="22.7109375" style="31" customWidth="1"/>
    <col min="1796" max="1796" width="9.28515625" style="31" customWidth="1"/>
    <col min="1797" max="1797" width="11.5703125" style="31" customWidth="1"/>
    <col min="1798" max="1798" width="10" style="31" customWidth="1"/>
    <col min="1799" max="1799" width="11.42578125" style="31" customWidth="1"/>
    <col min="1800" max="1800" width="10.7109375" style="31" customWidth="1"/>
    <col min="1801" max="1801" width="9.42578125" style="31" customWidth="1"/>
    <col min="1802" max="1802" width="22.42578125" style="31" customWidth="1"/>
    <col min="1803" max="1803" width="8.140625" style="31" customWidth="1"/>
    <col min="1804" max="1804" width="8.85546875" style="31" customWidth="1"/>
    <col min="1805" max="1805" width="20.140625" style="31" customWidth="1"/>
    <col min="1806" max="2049" width="9.140625" style="31"/>
    <col min="2050" max="2050" width="4.7109375" style="31" customWidth="1"/>
    <col min="2051" max="2051" width="22.7109375" style="31" customWidth="1"/>
    <col min="2052" max="2052" width="9.28515625" style="31" customWidth="1"/>
    <col min="2053" max="2053" width="11.5703125" style="31" customWidth="1"/>
    <col min="2054" max="2054" width="10" style="31" customWidth="1"/>
    <col min="2055" max="2055" width="11.42578125" style="31" customWidth="1"/>
    <col min="2056" max="2056" width="10.7109375" style="31" customWidth="1"/>
    <col min="2057" max="2057" width="9.42578125" style="31" customWidth="1"/>
    <col min="2058" max="2058" width="22.42578125" style="31" customWidth="1"/>
    <col min="2059" max="2059" width="8.140625" style="31" customWidth="1"/>
    <col min="2060" max="2060" width="8.85546875" style="31" customWidth="1"/>
    <col min="2061" max="2061" width="20.140625" style="31" customWidth="1"/>
    <col min="2062" max="2305" width="9.140625" style="31"/>
    <col min="2306" max="2306" width="4.7109375" style="31" customWidth="1"/>
    <col min="2307" max="2307" width="22.7109375" style="31" customWidth="1"/>
    <col min="2308" max="2308" width="9.28515625" style="31" customWidth="1"/>
    <col min="2309" max="2309" width="11.5703125" style="31" customWidth="1"/>
    <col min="2310" max="2310" width="10" style="31" customWidth="1"/>
    <col min="2311" max="2311" width="11.42578125" style="31" customWidth="1"/>
    <col min="2312" max="2312" width="10.7109375" style="31" customWidth="1"/>
    <col min="2313" max="2313" width="9.42578125" style="31" customWidth="1"/>
    <col min="2314" max="2314" width="22.42578125" style="31" customWidth="1"/>
    <col min="2315" max="2315" width="8.140625" style="31" customWidth="1"/>
    <col min="2316" max="2316" width="8.85546875" style="31" customWidth="1"/>
    <col min="2317" max="2317" width="20.140625" style="31" customWidth="1"/>
    <col min="2318" max="2561" width="9.140625" style="31"/>
    <col min="2562" max="2562" width="4.7109375" style="31" customWidth="1"/>
    <col min="2563" max="2563" width="22.7109375" style="31" customWidth="1"/>
    <col min="2564" max="2564" width="9.28515625" style="31" customWidth="1"/>
    <col min="2565" max="2565" width="11.5703125" style="31" customWidth="1"/>
    <col min="2566" max="2566" width="10" style="31" customWidth="1"/>
    <col min="2567" max="2567" width="11.42578125" style="31" customWidth="1"/>
    <col min="2568" max="2568" width="10.7109375" style="31" customWidth="1"/>
    <col min="2569" max="2569" width="9.42578125" style="31" customWidth="1"/>
    <col min="2570" max="2570" width="22.42578125" style="31" customWidth="1"/>
    <col min="2571" max="2571" width="8.140625" style="31" customWidth="1"/>
    <col min="2572" max="2572" width="8.85546875" style="31" customWidth="1"/>
    <col min="2573" max="2573" width="20.140625" style="31" customWidth="1"/>
    <col min="2574" max="2817" width="9.140625" style="31"/>
    <col min="2818" max="2818" width="4.7109375" style="31" customWidth="1"/>
    <col min="2819" max="2819" width="22.7109375" style="31" customWidth="1"/>
    <col min="2820" max="2820" width="9.28515625" style="31" customWidth="1"/>
    <col min="2821" max="2821" width="11.5703125" style="31" customWidth="1"/>
    <col min="2822" max="2822" width="10" style="31" customWidth="1"/>
    <col min="2823" max="2823" width="11.42578125" style="31" customWidth="1"/>
    <col min="2824" max="2824" width="10.7109375" style="31" customWidth="1"/>
    <col min="2825" max="2825" width="9.42578125" style="31" customWidth="1"/>
    <col min="2826" max="2826" width="22.42578125" style="31" customWidth="1"/>
    <col min="2827" max="2827" width="8.140625" style="31" customWidth="1"/>
    <col min="2828" max="2828" width="8.85546875" style="31" customWidth="1"/>
    <col min="2829" max="2829" width="20.140625" style="31" customWidth="1"/>
    <col min="2830" max="3073" width="9.140625" style="31"/>
    <col min="3074" max="3074" width="4.7109375" style="31" customWidth="1"/>
    <col min="3075" max="3075" width="22.7109375" style="31" customWidth="1"/>
    <col min="3076" max="3076" width="9.28515625" style="31" customWidth="1"/>
    <col min="3077" max="3077" width="11.5703125" style="31" customWidth="1"/>
    <col min="3078" max="3078" width="10" style="31" customWidth="1"/>
    <col min="3079" max="3079" width="11.42578125" style="31" customWidth="1"/>
    <col min="3080" max="3080" width="10.7109375" style="31" customWidth="1"/>
    <col min="3081" max="3081" width="9.42578125" style="31" customWidth="1"/>
    <col min="3082" max="3082" width="22.42578125" style="31" customWidth="1"/>
    <col min="3083" max="3083" width="8.140625" style="31" customWidth="1"/>
    <col min="3084" max="3084" width="8.85546875" style="31" customWidth="1"/>
    <col min="3085" max="3085" width="20.140625" style="31" customWidth="1"/>
    <col min="3086" max="3329" width="9.140625" style="31"/>
    <col min="3330" max="3330" width="4.7109375" style="31" customWidth="1"/>
    <col min="3331" max="3331" width="22.7109375" style="31" customWidth="1"/>
    <col min="3332" max="3332" width="9.28515625" style="31" customWidth="1"/>
    <col min="3333" max="3333" width="11.5703125" style="31" customWidth="1"/>
    <col min="3334" max="3334" width="10" style="31" customWidth="1"/>
    <col min="3335" max="3335" width="11.42578125" style="31" customWidth="1"/>
    <col min="3336" max="3336" width="10.7109375" style="31" customWidth="1"/>
    <col min="3337" max="3337" width="9.42578125" style="31" customWidth="1"/>
    <col min="3338" max="3338" width="22.42578125" style="31" customWidth="1"/>
    <col min="3339" max="3339" width="8.140625" style="31" customWidth="1"/>
    <col min="3340" max="3340" width="8.85546875" style="31" customWidth="1"/>
    <col min="3341" max="3341" width="20.140625" style="31" customWidth="1"/>
    <col min="3342" max="3585" width="9.140625" style="31"/>
    <col min="3586" max="3586" width="4.7109375" style="31" customWidth="1"/>
    <col min="3587" max="3587" width="22.7109375" style="31" customWidth="1"/>
    <col min="3588" max="3588" width="9.28515625" style="31" customWidth="1"/>
    <col min="3589" max="3589" width="11.5703125" style="31" customWidth="1"/>
    <col min="3590" max="3590" width="10" style="31" customWidth="1"/>
    <col min="3591" max="3591" width="11.42578125" style="31" customWidth="1"/>
    <col min="3592" max="3592" width="10.7109375" style="31" customWidth="1"/>
    <col min="3593" max="3593" width="9.42578125" style="31" customWidth="1"/>
    <col min="3594" max="3594" width="22.42578125" style="31" customWidth="1"/>
    <col min="3595" max="3595" width="8.140625" style="31" customWidth="1"/>
    <col min="3596" max="3596" width="8.85546875" style="31" customWidth="1"/>
    <col min="3597" max="3597" width="20.140625" style="31" customWidth="1"/>
    <col min="3598" max="3841" width="9.140625" style="31"/>
    <col min="3842" max="3842" width="4.7109375" style="31" customWidth="1"/>
    <col min="3843" max="3843" width="22.7109375" style="31" customWidth="1"/>
    <col min="3844" max="3844" width="9.28515625" style="31" customWidth="1"/>
    <col min="3845" max="3845" width="11.5703125" style="31" customWidth="1"/>
    <col min="3846" max="3846" width="10" style="31" customWidth="1"/>
    <col min="3847" max="3847" width="11.42578125" style="31" customWidth="1"/>
    <col min="3848" max="3848" width="10.7109375" style="31" customWidth="1"/>
    <col min="3849" max="3849" width="9.42578125" style="31" customWidth="1"/>
    <col min="3850" max="3850" width="22.42578125" style="31" customWidth="1"/>
    <col min="3851" max="3851" width="8.140625" style="31" customWidth="1"/>
    <col min="3852" max="3852" width="8.85546875" style="31" customWidth="1"/>
    <col min="3853" max="3853" width="20.140625" style="31" customWidth="1"/>
    <col min="3854" max="4097" width="9.140625" style="31"/>
    <col min="4098" max="4098" width="4.7109375" style="31" customWidth="1"/>
    <col min="4099" max="4099" width="22.7109375" style="31" customWidth="1"/>
    <col min="4100" max="4100" width="9.28515625" style="31" customWidth="1"/>
    <col min="4101" max="4101" width="11.5703125" style="31" customWidth="1"/>
    <col min="4102" max="4102" width="10" style="31" customWidth="1"/>
    <col min="4103" max="4103" width="11.42578125" style="31" customWidth="1"/>
    <col min="4104" max="4104" width="10.7109375" style="31" customWidth="1"/>
    <col min="4105" max="4105" width="9.42578125" style="31" customWidth="1"/>
    <col min="4106" max="4106" width="22.42578125" style="31" customWidth="1"/>
    <col min="4107" max="4107" width="8.140625" style="31" customWidth="1"/>
    <col min="4108" max="4108" width="8.85546875" style="31" customWidth="1"/>
    <col min="4109" max="4109" width="20.140625" style="31" customWidth="1"/>
    <col min="4110" max="4353" width="9.140625" style="31"/>
    <col min="4354" max="4354" width="4.7109375" style="31" customWidth="1"/>
    <col min="4355" max="4355" width="22.7109375" style="31" customWidth="1"/>
    <col min="4356" max="4356" width="9.28515625" style="31" customWidth="1"/>
    <col min="4357" max="4357" width="11.5703125" style="31" customWidth="1"/>
    <col min="4358" max="4358" width="10" style="31" customWidth="1"/>
    <col min="4359" max="4359" width="11.42578125" style="31" customWidth="1"/>
    <col min="4360" max="4360" width="10.7109375" style="31" customWidth="1"/>
    <col min="4361" max="4361" width="9.42578125" style="31" customWidth="1"/>
    <col min="4362" max="4362" width="22.42578125" style="31" customWidth="1"/>
    <col min="4363" max="4363" width="8.140625" style="31" customWidth="1"/>
    <col min="4364" max="4364" width="8.85546875" style="31" customWidth="1"/>
    <col min="4365" max="4365" width="20.140625" style="31" customWidth="1"/>
    <col min="4366" max="4609" width="9.140625" style="31"/>
    <col min="4610" max="4610" width="4.7109375" style="31" customWidth="1"/>
    <col min="4611" max="4611" width="22.7109375" style="31" customWidth="1"/>
    <col min="4612" max="4612" width="9.28515625" style="31" customWidth="1"/>
    <col min="4613" max="4613" width="11.5703125" style="31" customWidth="1"/>
    <col min="4614" max="4614" width="10" style="31" customWidth="1"/>
    <col min="4615" max="4615" width="11.42578125" style="31" customWidth="1"/>
    <col min="4616" max="4616" width="10.7109375" style="31" customWidth="1"/>
    <col min="4617" max="4617" width="9.42578125" style="31" customWidth="1"/>
    <col min="4618" max="4618" width="22.42578125" style="31" customWidth="1"/>
    <col min="4619" max="4619" width="8.140625" style="31" customWidth="1"/>
    <col min="4620" max="4620" width="8.85546875" style="31" customWidth="1"/>
    <col min="4621" max="4621" width="20.140625" style="31" customWidth="1"/>
    <col min="4622" max="4865" width="9.140625" style="31"/>
    <col min="4866" max="4866" width="4.7109375" style="31" customWidth="1"/>
    <col min="4867" max="4867" width="22.7109375" style="31" customWidth="1"/>
    <col min="4868" max="4868" width="9.28515625" style="31" customWidth="1"/>
    <col min="4869" max="4869" width="11.5703125" style="31" customWidth="1"/>
    <col min="4870" max="4870" width="10" style="31" customWidth="1"/>
    <col min="4871" max="4871" width="11.42578125" style="31" customWidth="1"/>
    <col min="4872" max="4872" width="10.7109375" style="31" customWidth="1"/>
    <col min="4873" max="4873" width="9.42578125" style="31" customWidth="1"/>
    <col min="4874" max="4874" width="22.42578125" style="31" customWidth="1"/>
    <col min="4875" max="4875" width="8.140625" style="31" customWidth="1"/>
    <col min="4876" max="4876" width="8.85546875" style="31" customWidth="1"/>
    <col min="4877" max="4877" width="20.140625" style="31" customWidth="1"/>
    <col min="4878" max="5121" width="9.140625" style="31"/>
    <col min="5122" max="5122" width="4.7109375" style="31" customWidth="1"/>
    <col min="5123" max="5123" width="22.7109375" style="31" customWidth="1"/>
    <col min="5124" max="5124" width="9.28515625" style="31" customWidth="1"/>
    <col min="5125" max="5125" width="11.5703125" style="31" customWidth="1"/>
    <col min="5126" max="5126" width="10" style="31" customWidth="1"/>
    <col min="5127" max="5127" width="11.42578125" style="31" customWidth="1"/>
    <col min="5128" max="5128" width="10.7109375" style="31" customWidth="1"/>
    <col min="5129" max="5129" width="9.42578125" style="31" customWidth="1"/>
    <col min="5130" max="5130" width="22.42578125" style="31" customWidth="1"/>
    <col min="5131" max="5131" width="8.140625" style="31" customWidth="1"/>
    <col min="5132" max="5132" width="8.85546875" style="31" customWidth="1"/>
    <col min="5133" max="5133" width="20.140625" style="31" customWidth="1"/>
    <col min="5134" max="5377" width="9.140625" style="31"/>
    <col min="5378" max="5378" width="4.7109375" style="31" customWidth="1"/>
    <col min="5379" max="5379" width="22.7109375" style="31" customWidth="1"/>
    <col min="5380" max="5380" width="9.28515625" style="31" customWidth="1"/>
    <col min="5381" max="5381" width="11.5703125" style="31" customWidth="1"/>
    <col min="5382" max="5382" width="10" style="31" customWidth="1"/>
    <col min="5383" max="5383" width="11.42578125" style="31" customWidth="1"/>
    <col min="5384" max="5384" width="10.7109375" style="31" customWidth="1"/>
    <col min="5385" max="5385" width="9.42578125" style="31" customWidth="1"/>
    <col min="5386" max="5386" width="22.42578125" style="31" customWidth="1"/>
    <col min="5387" max="5387" width="8.140625" style="31" customWidth="1"/>
    <col min="5388" max="5388" width="8.85546875" style="31" customWidth="1"/>
    <col min="5389" max="5389" width="20.140625" style="31" customWidth="1"/>
    <col min="5390" max="5633" width="9.140625" style="31"/>
    <col min="5634" max="5634" width="4.7109375" style="31" customWidth="1"/>
    <col min="5635" max="5635" width="22.7109375" style="31" customWidth="1"/>
    <col min="5636" max="5636" width="9.28515625" style="31" customWidth="1"/>
    <col min="5637" max="5637" width="11.5703125" style="31" customWidth="1"/>
    <col min="5638" max="5638" width="10" style="31" customWidth="1"/>
    <col min="5639" max="5639" width="11.42578125" style="31" customWidth="1"/>
    <col min="5640" max="5640" width="10.7109375" style="31" customWidth="1"/>
    <col min="5641" max="5641" width="9.42578125" style="31" customWidth="1"/>
    <col min="5642" max="5642" width="22.42578125" style="31" customWidth="1"/>
    <col min="5643" max="5643" width="8.140625" style="31" customWidth="1"/>
    <col min="5644" max="5644" width="8.85546875" style="31" customWidth="1"/>
    <col min="5645" max="5645" width="20.140625" style="31" customWidth="1"/>
    <col min="5646" max="5889" width="9.140625" style="31"/>
    <col min="5890" max="5890" width="4.7109375" style="31" customWidth="1"/>
    <col min="5891" max="5891" width="22.7109375" style="31" customWidth="1"/>
    <col min="5892" max="5892" width="9.28515625" style="31" customWidth="1"/>
    <col min="5893" max="5893" width="11.5703125" style="31" customWidth="1"/>
    <col min="5894" max="5894" width="10" style="31" customWidth="1"/>
    <col min="5895" max="5895" width="11.42578125" style="31" customWidth="1"/>
    <col min="5896" max="5896" width="10.7109375" style="31" customWidth="1"/>
    <col min="5897" max="5897" width="9.42578125" style="31" customWidth="1"/>
    <col min="5898" max="5898" width="22.42578125" style="31" customWidth="1"/>
    <col min="5899" max="5899" width="8.140625" style="31" customWidth="1"/>
    <col min="5900" max="5900" width="8.85546875" style="31" customWidth="1"/>
    <col min="5901" max="5901" width="20.140625" style="31" customWidth="1"/>
    <col min="5902" max="6145" width="9.140625" style="31"/>
    <col min="6146" max="6146" width="4.7109375" style="31" customWidth="1"/>
    <col min="6147" max="6147" width="22.7109375" style="31" customWidth="1"/>
    <col min="6148" max="6148" width="9.28515625" style="31" customWidth="1"/>
    <col min="6149" max="6149" width="11.5703125" style="31" customWidth="1"/>
    <col min="6150" max="6150" width="10" style="31" customWidth="1"/>
    <col min="6151" max="6151" width="11.42578125" style="31" customWidth="1"/>
    <col min="6152" max="6152" width="10.7109375" style="31" customWidth="1"/>
    <col min="6153" max="6153" width="9.42578125" style="31" customWidth="1"/>
    <col min="6154" max="6154" width="22.42578125" style="31" customWidth="1"/>
    <col min="6155" max="6155" width="8.140625" style="31" customWidth="1"/>
    <col min="6156" max="6156" width="8.85546875" style="31" customWidth="1"/>
    <col min="6157" max="6157" width="20.140625" style="31" customWidth="1"/>
    <col min="6158" max="6401" width="9.140625" style="31"/>
    <col min="6402" max="6402" width="4.7109375" style="31" customWidth="1"/>
    <col min="6403" max="6403" width="22.7109375" style="31" customWidth="1"/>
    <col min="6404" max="6404" width="9.28515625" style="31" customWidth="1"/>
    <col min="6405" max="6405" width="11.5703125" style="31" customWidth="1"/>
    <col min="6406" max="6406" width="10" style="31" customWidth="1"/>
    <col min="6407" max="6407" width="11.42578125" style="31" customWidth="1"/>
    <col min="6408" max="6408" width="10.7109375" style="31" customWidth="1"/>
    <col min="6409" max="6409" width="9.42578125" style="31" customWidth="1"/>
    <col min="6410" max="6410" width="22.42578125" style="31" customWidth="1"/>
    <col min="6411" max="6411" width="8.140625" style="31" customWidth="1"/>
    <col min="6412" max="6412" width="8.85546875" style="31" customWidth="1"/>
    <col min="6413" max="6413" width="20.140625" style="31" customWidth="1"/>
    <col min="6414" max="6657" width="9.140625" style="31"/>
    <col min="6658" max="6658" width="4.7109375" style="31" customWidth="1"/>
    <col min="6659" max="6659" width="22.7109375" style="31" customWidth="1"/>
    <col min="6660" max="6660" width="9.28515625" style="31" customWidth="1"/>
    <col min="6661" max="6661" width="11.5703125" style="31" customWidth="1"/>
    <col min="6662" max="6662" width="10" style="31" customWidth="1"/>
    <col min="6663" max="6663" width="11.42578125" style="31" customWidth="1"/>
    <col min="6664" max="6664" width="10.7109375" style="31" customWidth="1"/>
    <col min="6665" max="6665" width="9.42578125" style="31" customWidth="1"/>
    <col min="6666" max="6666" width="22.42578125" style="31" customWidth="1"/>
    <col min="6667" max="6667" width="8.140625" style="31" customWidth="1"/>
    <col min="6668" max="6668" width="8.85546875" style="31" customWidth="1"/>
    <col min="6669" max="6669" width="20.140625" style="31" customWidth="1"/>
    <col min="6670" max="6913" width="9.140625" style="31"/>
    <col min="6914" max="6914" width="4.7109375" style="31" customWidth="1"/>
    <col min="6915" max="6915" width="22.7109375" style="31" customWidth="1"/>
    <col min="6916" max="6916" width="9.28515625" style="31" customWidth="1"/>
    <col min="6917" max="6917" width="11.5703125" style="31" customWidth="1"/>
    <col min="6918" max="6918" width="10" style="31" customWidth="1"/>
    <col min="6919" max="6919" width="11.42578125" style="31" customWidth="1"/>
    <col min="6920" max="6920" width="10.7109375" style="31" customWidth="1"/>
    <col min="6921" max="6921" width="9.42578125" style="31" customWidth="1"/>
    <col min="6922" max="6922" width="22.42578125" style="31" customWidth="1"/>
    <col min="6923" max="6923" width="8.140625" style="31" customWidth="1"/>
    <col min="6924" max="6924" width="8.85546875" style="31" customWidth="1"/>
    <col min="6925" max="6925" width="20.140625" style="31" customWidth="1"/>
    <col min="6926" max="7169" width="9.140625" style="31"/>
    <col min="7170" max="7170" width="4.7109375" style="31" customWidth="1"/>
    <col min="7171" max="7171" width="22.7109375" style="31" customWidth="1"/>
    <col min="7172" max="7172" width="9.28515625" style="31" customWidth="1"/>
    <col min="7173" max="7173" width="11.5703125" style="31" customWidth="1"/>
    <col min="7174" max="7174" width="10" style="31" customWidth="1"/>
    <col min="7175" max="7175" width="11.42578125" style="31" customWidth="1"/>
    <col min="7176" max="7176" width="10.7109375" style="31" customWidth="1"/>
    <col min="7177" max="7177" width="9.42578125" style="31" customWidth="1"/>
    <col min="7178" max="7178" width="22.42578125" style="31" customWidth="1"/>
    <col min="7179" max="7179" width="8.140625" style="31" customWidth="1"/>
    <col min="7180" max="7180" width="8.85546875" style="31" customWidth="1"/>
    <col min="7181" max="7181" width="20.140625" style="31" customWidth="1"/>
    <col min="7182" max="7425" width="9.140625" style="31"/>
    <col min="7426" max="7426" width="4.7109375" style="31" customWidth="1"/>
    <col min="7427" max="7427" width="22.7109375" style="31" customWidth="1"/>
    <col min="7428" max="7428" width="9.28515625" style="31" customWidth="1"/>
    <col min="7429" max="7429" width="11.5703125" style="31" customWidth="1"/>
    <col min="7430" max="7430" width="10" style="31" customWidth="1"/>
    <col min="7431" max="7431" width="11.42578125" style="31" customWidth="1"/>
    <col min="7432" max="7432" width="10.7109375" style="31" customWidth="1"/>
    <col min="7433" max="7433" width="9.42578125" style="31" customWidth="1"/>
    <col min="7434" max="7434" width="22.42578125" style="31" customWidth="1"/>
    <col min="7435" max="7435" width="8.140625" style="31" customWidth="1"/>
    <col min="7436" max="7436" width="8.85546875" style="31" customWidth="1"/>
    <col min="7437" max="7437" width="20.140625" style="31" customWidth="1"/>
    <col min="7438" max="7681" width="9.140625" style="31"/>
    <col min="7682" max="7682" width="4.7109375" style="31" customWidth="1"/>
    <col min="7683" max="7683" width="22.7109375" style="31" customWidth="1"/>
    <col min="7684" max="7684" width="9.28515625" style="31" customWidth="1"/>
    <col min="7685" max="7685" width="11.5703125" style="31" customWidth="1"/>
    <col min="7686" max="7686" width="10" style="31" customWidth="1"/>
    <col min="7687" max="7687" width="11.42578125" style="31" customWidth="1"/>
    <col min="7688" max="7688" width="10.7109375" style="31" customWidth="1"/>
    <col min="7689" max="7689" width="9.42578125" style="31" customWidth="1"/>
    <col min="7690" max="7690" width="22.42578125" style="31" customWidth="1"/>
    <col min="7691" max="7691" width="8.140625" style="31" customWidth="1"/>
    <col min="7692" max="7692" width="8.85546875" style="31" customWidth="1"/>
    <col min="7693" max="7693" width="20.140625" style="31" customWidth="1"/>
    <col min="7694" max="7937" width="9.140625" style="31"/>
    <col min="7938" max="7938" width="4.7109375" style="31" customWidth="1"/>
    <col min="7939" max="7939" width="22.7109375" style="31" customWidth="1"/>
    <col min="7940" max="7940" width="9.28515625" style="31" customWidth="1"/>
    <col min="7941" max="7941" width="11.5703125" style="31" customWidth="1"/>
    <col min="7942" max="7942" width="10" style="31" customWidth="1"/>
    <col min="7943" max="7943" width="11.42578125" style="31" customWidth="1"/>
    <col min="7944" max="7944" width="10.7109375" style="31" customWidth="1"/>
    <col min="7945" max="7945" width="9.42578125" style="31" customWidth="1"/>
    <col min="7946" max="7946" width="22.42578125" style="31" customWidth="1"/>
    <col min="7947" max="7947" width="8.140625" style="31" customWidth="1"/>
    <col min="7948" max="7948" width="8.85546875" style="31" customWidth="1"/>
    <col min="7949" max="7949" width="20.140625" style="31" customWidth="1"/>
    <col min="7950" max="8193" width="9.140625" style="31"/>
    <col min="8194" max="8194" width="4.7109375" style="31" customWidth="1"/>
    <col min="8195" max="8195" width="22.7109375" style="31" customWidth="1"/>
    <col min="8196" max="8196" width="9.28515625" style="31" customWidth="1"/>
    <col min="8197" max="8197" width="11.5703125" style="31" customWidth="1"/>
    <col min="8198" max="8198" width="10" style="31" customWidth="1"/>
    <col min="8199" max="8199" width="11.42578125" style="31" customWidth="1"/>
    <col min="8200" max="8200" width="10.7109375" style="31" customWidth="1"/>
    <col min="8201" max="8201" width="9.42578125" style="31" customWidth="1"/>
    <col min="8202" max="8202" width="22.42578125" style="31" customWidth="1"/>
    <col min="8203" max="8203" width="8.140625" style="31" customWidth="1"/>
    <col min="8204" max="8204" width="8.85546875" style="31" customWidth="1"/>
    <col min="8205" max="8205" width="20.140625" style="31" customWidth="1"/>
    <col min="8206" max="8449" width="9.140625" style="31"/>
    <col min="8450" max="8450" width="4.7109375" style="31" customWidth="1"/>
    <col min="8451" max="8451" width="22.7109375" style="31" customWidth="1"/>
    <col min="8452" max="8452" width="9.28515625" style="31" customWidth="1"/>
    <col min="8453" max="8453" width="11.5703125" style="31" customWidth="1"/>
    <col min="8454" max="8454" width="10" style="31" customWidth="1"/>
    <col min="8455" max="8455" width="11.42578125" style="31" customWidth="1"/>
    <col min="8456" max="8456" width="10.7109375" style="31" customWidth="1"/>
    <col min="8457" max="8457" width="9.42578125" style="31" customWidth="1"/>
    <col min="8458" max="8458" width="22.42578125" style="31" customWidth="1"/>
    <col min="8459" max="8459" width="8.140625" style="31" customWidth="1"/>
    <col min="8460" max="8460" width="8.85546875" style="31" customWidth="1"/>
    <col min="8461" max="8461" width="20.140625" style="31" customWidth="1"/>
    <col min="8462" max="8705" width="9.140625" style="31"/>
    <col min="8706" max="8706" width="4.7109375" style="31" customWidth="1"/>
    <col min="8707" max="8707" width="22.7109375" style="31" customWidth="1"/>
    <col min="8708" max="8708" width="9.28515625" style="31" customWidth="1"/>
    <col min="8709" max="8709" width="11.5703125" style="31" customWidth="1"/>
    <col min="8710" max="8710" width="10" style="31" customWidth="1"/>
    <col min="8711" max="8711" width="11.42578125" style="31" customWidth="1"/>
    <col min="8712" max="8712" width="10.7109375" style="31" customWidth="1"/>
    <col min="8713" max="8713" width="9.42578125" style="31" customWidth="1"/>
    <col min="8714" max="8714" width="22.42578125" style="31" customWidth="1"/>
    <col min="8715" max="8715" width="8.140625" style="31" customWidth="1"/>
    <col min="8716" max="8716" width="8.85546875" style="31" customWidth="1"/>
    <col min="8717" max="8717" width="20.140625" style="31" customWidth="1"/>
    <col min="8718" max="8961" width="9.140625" style="31"/>
    <col min="8962" max="8962" width="4.7109375" style="31" customWidth="1"/>
    <col min="8963" max="8963" width="22.7109375" style="31" customWidth="1"/>
    <col min="8964" max="8964" width="9.28515625" style="31" customWidth="1"/>
    <col min="8965" max="8965" width="11.5703125" style="31" customWidth="1"/>
    <col min="8966" max="8966" width="10" style="31" customWidth="1"/>
    <col min="8967" max="8967" width="11.42578125" style="31" customWidth="1"/>
    <col min="8968" max="8968" width="10.7109375" style="31" customWidth="1"/>
    <col min="8969" max="8969" width="9.42578125" style="31" customWidth="1"/>
    <col min="8970" max="8970" width="22.42578125" style="31" customWidth="1"/>
    <col min="8971" max="8971" width="8.140625" style="31" customWidth="1"/>
    <col min="8972" max="8972" width="8.85546875" style="31" customWidth="1"/>
    <col min="8973" max="8973" width="20.140625" style="31" customWidth="1"/>
    <col min="8974" max="9217" width="9.140625" style="31"/>
    <col min="9218" max="9218" width="4.7109375" style="31" customWidth="1"/>
    <col min="9219" max="9219" width="22.7109375" style="31" customWidth="1"/>
    <col min="9220" max="9220" width="9.28515625" style="31" customWidth="1"/>
    <col min="9221" max="9221" width="11.5703125" style="31" customWidth="1"/>
    <col min="9222" max="9222" width="10" style="31" customWidth="1"/>
    <col min="9223" max="9223" width="11.42578125" style="31" customWidth="1"/>
    <col min="9224" max="9224" width="10.7109375" style="31" customWidth="1"/>
    <col min="9225" max="9225" width="9.42578125" style="31" customWidth="1"/>
    <col min="9226" max="9226" width="22.42578125" style="31" customWidth="1"/>
    <col min="9227" max="9227" width="8.140625" style="31" customWidth="1"/>
    <col min="9228" max="9228" width="8.85546875" style="31" customWidth="1"/>
    <col min="9229" max="9229" width="20.140625" style="31" customWidth="1"/>
    <col min="9230" max="9473" width="9.140625" style="31"/>
    <col min="9474" max="9474" width="4.7109375" style="31" customWidth="1"/>
    <col min="9475" max="9475" width="22.7109375" style="31" customWidth="1"/>
    <col min="9476" max="9476" width="9.28515625" style="31" customWidth="1"/>
    <col min="9477" max="9477" width="11.5703125" style="31" customWidth="1"/>
    <col min="9478" max="9478" width="10" style="31" customWidth="1"/>
    <col min="9479" max="9479" width="11.42578125" style="31" customWidth="1"/>
    <col min="9480" max="9480" width="10.7109375" style="31" customWidth="1"/>
    <col min="9481" max="9481" width="9.42578125" style="31" customWidth="1"/>
    <col min="9482" max="9482" width="22.42578125" style="31" customWidth="1"/>
    <col min="9483" max="9483" width="8.140625" style="31" customWidth="1"/>
    <col min="9484" max="9484" width="8.85546875" style="31" customWidth="1"/>
    <col min="9485" max="9485" width="20.140625" style="31" customWidth="1"/>
    <col min="9486" max="9729" width="9.140625" style="31"/>
    <col min="9730" max="9730" width="4.7109375" style="31" customWidth="1"/>
    <col min="9731" max="9731" width="22.7109375" style="31" customWidth="1"/>
    <col min="9732" max="9732" width="9.28515625" style="31" customWidth="1"/>
    <col min="9733" max="9733" width="11.5703125" style="31" customWidth="1"/>
    <col min="9734" max="9734" width="10" style="31" customWidth="1"/>
    <col min="9735" max="9735" width="11.42578125" style="31" customWidth="1"/>
    <col min="9736" max="9736" width="10.7109375" style="31" customWidth="1"/>
    <col min="9737" max="9737" width="9.42578125" style="31" customWidth="1"/>
    <col min="9738" max="9738" width="22.42578125" style="31" customWidth="1"/>
    <col min="9739" max="9739" width="8.140625" style="31" customWidth="1"/>
    <col min="9740" max="9740" width="8.85546875" style="31" customWidth="1"/>
    <col min="9741" max="9741" width="20.140625" style="31" customWidth="1"/>
    <col min="9742" max="9985" width="9.140625" style="31"/>
    <col min="9986" max="9986" width="4.7109375" style="31" customWidth="1"/>
    <col min="9987" max="9987" width="22.7109375" style="31" customWidth="1"/>
    <col min="9988" max="9988" width="9.28515625" style="31" customWidth="1"/>
    <col min="9989" max="9989" width="11.5703125" style="31" customWidth="1"/>
    <col min="9990" max="9990" width="10" style="31" customWidth="1"/>
    <col min="9991" max="9991" width="11.42578125" style="31" customWidth="1"/>
    <col min="9992" max="9992" width="10.7109375" style="31" customWidth="1"/>
    <col min="9993" max="9993" width="9.42578125" style="31" customWidth="1"/>
    <col min="9994" max="9994" width="22.42578125" style="31" customWidth="1"/>
    <col min="9995" max="9995" width="8.140625" style="31" customWidth="1"/>
    <col min="9996" max="9996" width="8.85546875" style="31" customWidth="1"/>
    <col min="9997" max="9997" width="20.140625" style="31" customWidth="1"/>
    <col min="9998" max="10241" width="9.140625" style="31"/>
    <col min="10242" max="10242" width="4.7109375" style="31" customWidth="1"/>
    <col min="10243" max="10243" width="22.7109375" style="31" customWidth="1"/>
    <col min="10244" max="10244" width="9.28515625" style="31" customWidth="1"/>
    <col min="10245" max="10245" width="11.5703125" style="31" customWidth="1"/>
    <col min="10246" max="10246" width="10" style="31" customWidth="1"/>
    <col min="10247" max="10247" width="11.42578125" style="31" customWidth="1"/>
    <col min="10248" max="10248" width="10.7109375" style="31" customWidth="1"/>
    <col min="10249" max="10249" width="9.42578125" style="31" customWidth="1"/>
    <col min="10250" max="10250" width="22.42578125" style="31" customWidth="1"/>
    <col min="10251" max="10251" width="8.140625" style="31" customWidth="1"/>
    <col min="10252" max="10252" width="8.85546875" style="31" customWidth="1"/>
    <col min="10253" max="10253" width="20.140625" style="31" customWidth="1"/>
    <col min="10254" max="10497" width="9.140625" style="31"/>
    <col min="10498" max="10498" width="4.7109375" style="31" customWidth="1"/>
    <col min="10499" max="10499" width="22.7109375" style="31" customWidth="1"/>
    <col min="10500" max="10500" width="9.28515625" style="31" customWidth="1"/>
    <col min="10501" max="10501" width="11.5703125" style="31" customWidth="1"/>
    <col min="10502" max="10502" width="10" style="31" customWidth="1"/>
    <col min="10503" max="10503" width="11.42578125" style="31" customWidth="1"/>
    <col min="10504" max="10504" width="10.7109375" style="31" customWidth="1"/>
    <col min="10505" max="10505" width="9.42578125" style="31" customWidth="1"/>
    <col min="10506" max="10506" width="22.42578125" style="31" customWidth="1"/>
    <col min="10507" max="10507" width="8.140625" style="31" customWidth="1"/>
    <col min="10508" max="10508" width="8.85546875" style="31" customWidth="1"/>
    <col min="10509" max="10509" width="20.140625" style="31" customWidth="1"/>
    <col min="10510" max="10753" width="9.140625" style="31"/>
    <col min="10754" max="10754" width="4.7109375" style="31" customWidth="1"/>
    <col min="10755" max="10755" width="22.7109375" style="31" customWidth="1"/>
    <col min="10756" max="10756" width="9.28515625" style="31" customWidth="1"/>
    <col min="10757" max="10757" width="11.5703125" style="31" customWidth="1"/>
    <col min="10758" max="10758" width="10" style="31" customWidth="1"/>
    <col min="10759" max="10759" width="11.42578125" style="31" customWidth="1"/>
    <col min="10760" max="10760" width="10.7109375" style="31" customWidth="1"/>
    <col min="10761" max="10761" width="9.42578125" style="31" customWidth="1"/>
    <col min="10762" max="10762" width="22.42578125" style="31" customWidth="1"/>
    <col min="10763" max="10763" width="8.140625" style="31" customWidth="1"/>
    <col min="10764" max="10764" width="8.85546875" style="31" customWidth="1"/>
    <col min="10765" max="10765" width="20.140625" style="31" customWidth="1"/>
    <col min="10766" max="11009" width="9.140625" style="31"/>
    <col min="11010" max="11010" width="4.7109375" style="31" customWidth="1"/>
    <col min="11011" max="11011" width="22.7109375" style="31" customWidth="1"/>
    <col min="11012" max="11012" width="9.28515625" style="31" customWidth="1"/>
    <col min="11013" max="11013" width="11.5703125" style="31" customWidth="1"/>
    <col min="11014" max="11014" width="10" style="31" customWidth="1"/>
    <col min="11015" max="11015" width="11.42578125" style="31" customWidth="1"/>
    <col min="11016" max="11016" width="10.7109375" style="31" customWidth="1"/>
    <col min="11017" max="11017" width="9.42578125" style="31" customWidth="1"/>
    <col min="11018" max="11018" width="22.42578125" style="31" customWidth="1"/>
    <col min="11019" max="11019" width="8.140625" style="31" customWidth="1"/>
    <col min="11020" max="11020" width="8.85546875" style="31" customWidth="1"/>
    <col min="11021" max="11021" width="20.140625" style="31" customWidth="1"/>
    <col min="11022" max="11265" width="9.140625" style="31"/>
    <col min="11266" max="11266" width="4.7109375" style="31" customWidth="1"/>
    <col min="11267" max="11267" width="22.7109375" style="31" customWidth="1"/>
    <col min="11268" max="11268" width="9.28515625" style="31" customWidth="1"/>
    <col min="11269" max="11269" width="11.5703125" style="31" customWidth="1"/>
    <col min="11270" max="11270" width="10" style="31" customWidth="1"/>
    <col min="11271" max="11271" width="11.42578125" style="31" customWidth="1"/>
    <col min="11272" max="11272" width="10.7109375" style="31" customWidth="1"/>
    <col min="11273" max="11273" width="9.42578125" style="31" customWidth="1"/>
    <col min="11274" max="11274" width="22.42578125" style="31" customWidth="1"/>
    <col min="11275" max="11275" width="8.140625" style="31" customWidth="1"/>
    <col min="11276" max="11276" width="8.85546875" style="31" customWidth="1"/>
    <col min="11277" max="11277" width="20.140625" style="31" customWidth="1"/>
    <col min="11278" max="11521" width="9.140625" style="31"/>
    <col min="11522" max="11522" width="4.7109375" style="31" customWidth="1"/>
    <col min="11523" max="11523" width="22.7109375" style="31" customWidth="1"/>
    <col min="11524" max="11524" width="9.28515625" style="31" customWidth="1"/>
    <col min="11525" max="11525" width="11.5703125" style="31" customWidth="1"/>
    <col min="11526" max="11526" width="10" style="31" customWidth="1"/>
    <col min="11527" max="11527" width="11.42578125" style="31" customWidth="1"/>
    <col min="11528" max="11528" width="10.7109375" style="31" customWidth="1"/>
    <col min="11529" max="11529" width="9.42578125" style="31" customWidth="1"/>
    <col min="11530" max="11530" width="22.42578125" style="31" customWidth="1"/>
    <col min="11531" max="11531" width="8.140625" style="31" customWidth="1"/>
    <col min="11532" max="11532" width="8.85546875" style="31" customWidth="1"/>
    <col min="11533" max="11533" width="20.140625" style="31" customWidth="1"/>
    <col min="11534" max="11777" width="9.140625" style="31"/>
    <col min="11778" max="11778" width="4.7109375" style="31" customWidth="1"/>
    <col min="11779" max="11779" width="22.7109375" style="31" customWidth="1"/>
    <col min="11780" max="11780" width="9.28515625" style="31" customWidth="1"/>
    <col min="11781" max="11781" width="11.5703125" style="31" customWidth="1"/>
    <col min="11782" max="11782" width="10" style="31" customWidth="1"/>
    <col min="11783" max="11783" width="11.42578125" style="31" customWidth="1"/>
    <col min="11784" max="11784" width="10.7109375" style="31" customWidth="1"/>
    <col min="11785" max="11785" width="9.42578125" style="31" customWidth="1"/>
    <col min="11786" max="11786" width="22.42578125" style="31" customWidth="1"/>
    <col min="11787" max="11787" width="8.140625" style="31" customWidth="1"/>
    <col min="11788" max="11788" width="8.85546875" style="31" customWidth="1"/>
    <col min="11789" max="11789" width="20.140625" style="31" customWidth="1"/>
    <col min="11790" max="12033" width="9.140625" style="31"/>
    <col min="12034" max="12034" width="4.7109375" style="31" customWidth="1"/>
    <col min="12035" max="12035" width="22.7109375" style="31" customWidth="1"/>
    <col min="12036" max="12036" width="9.28515625" style="31" customWidth="1"/>
    <col min="12037" max="12037" width="11.5703125" style="31" customWidth="1"/>
    <col min="12038" max="12038" width="10" style="31" customWidth="1"/>
    <col min="12039" max="12039" width="11.42578125" style="31" customWidth="1"/>
    <col min="12040" max="12040" width="10.7109375" style="31" customWidth="1"/>
    <col min="12041" max="12041" width="9.42578125" style="31" customWidth="1"/>
    <col min="12042" max="12042" width="22.42578125" style="31" customWidth="1"/>
    <col min="12043" max="12043" width="8.140625" style="31" customWidth="1"/>
    <col min="12044" max="12044" width="8.85546875" style="31" customWidth="1"/>
    <col min="12045" max="12045" width="20.140625" style="31" customWidth="1"/>
    <col min="12046" max="12289" width="9.140625" style="31"/>
    <col min="12290" max="12290" width="4.7109375" style="31" customWidth="1"/>
    <col min="12291" max="12291" width="22.7109375" style="31" customWidth="1"/>
    <col min="12292" max="12292" width="9.28515625" style="31" customWidth="1"/>
    <col min="12293" max="12293" width="11.5703125" style="31" customWidth="1"/>
    <col min="12294" max="12294" width="10" style="31" customWidth="1"/>
    <col min="12295" max="12295" width="11.42578125" style="31" customWidth="1"/>
    <col min="12296" max="12296" width="10.7109375" style="31" customWidth="1"/>
    <col min="12297" max="12297" width="9.42578125" style="31" customWidth="1"/>
    <col min="12298" max="12298" width="22.42578125" style="31" customWidth="1"/>
    <col min="12299" max="12299" width="8.140625" style="31" customWidth="1"/>
    <col min="12300" max="12300" width="8.85546875" style="31" customWidth="1"/>
    <col min="12301" max="12301" width="20.140625" style="31" customWidth="1"/>
    <col min="12302" max="12545" width="9.140625" style="31"/>
    <col min="12546" max="12546" width="4.7109375" style="31" customWidth="1"/>
    <col min="12547" max="12547" width="22.7109375" style="31" customWidth="1"/>
    <col min="12548" max="12548" width="9.28515625" style="31" customWidth="1"/>
    <col min="12549" max="12549" width="11.5703125" style="31" customWidth="1"/>
    <col min="12550" max="12550" width="10" style="31" customWidth="1"/>
    <col min="12551" max="12551" width="11.42578125" style="31" customWidth="1"/>
    <col min="12552" max="12552" width="10.7109375" style="31" customWidth="1"/>
    <col min="12553" max="12553" width="9.42578125" style="31" customWidth="1"/>
    <col min="12554" max="12554" width="22.42578125" style="31" customWidth="1"/>
    <col min="12555" max="12555" width="8.140625" style="31" customWidth="1"/>
    <col min="12556" max="12556" width="8.85546875" style="31" customWidth="1"/>
    <col min="12557" max="12557" width="20.140625" style="31" customWidth="1"/>
    <col min="12558" max="12801" width="9.140625" style="31"/>
    <col min="12802" max="12802" width="4.7109375" style="31" customWidth="1"/>
    <col min="12803" max="12803" width="22.7109375" style="31" customWidth="1"/>
    <col min="12804" max="12804" width="9.28515625" style="31" customWidth="1"/>
    <col min="12805" max="12805" width="11.5703125" style="31" customWidth="1"/>
    <col min="12806" max="12806" width="10" style="31" customWidth="1"/>
    <col min="12807" max="12807" width="11.42578125" style="31" customWidth="1"/>
    <col min="12808" max="12808" width="10.7109375" style="31" customWidth="1"/>
    <col min="12809" max="12809" width="9.42578125" style="31" customWidth="1"/>
    <col min="12810" max="12810" width="22.42578125" style="31" customWidth="1"/>
    <col min="12811" max="12811" width="8.140625" style="31" customWidth="1"/>
    <col min="12812" max="12812" width="8.85546875" style="31" customWidth="1"/>
    <col min="12813" max="12813" width="20.140625" style="31" customWidth="1"/>
    <col min="12814" max="13057" width="9.140625" style="31"/>
    <col min="13058" max="13058" width="4.7109375" style="31" customWidth="1"/>
    <col min="13059" max="13059" width="22.7109375" style="31" customWidth="1"/>
    <col min="13060" max="13060" width="9.28515625" style="31" customWidth="1"/>
    <col min="13061" max="13061" width="11.5703125" style="31" customWidth="1"/>
    <col min="13062" max="13062" width="10" style="31" customWidth="1"/>
    <col min="13063" max="13063" width="11.42578125" style="31" customWidth="1"/>
    <col min="13064" max="13064" width="10.7109375" style="31" customWidth="1"/>
    <col min="13065" max="13065" width="9.42578125" style="31" customWidth="1"/>
    <col min="13066" max="13066" width="22.42578125" style="31" customWidth="1"/>
    <col min="13067" max="13067" width="8.140625" style="31" customWidth="1"/>
    <col min="13068" max="13068" width="8.85546875" style="31" customWidth="1"/>
    <col min="13069" max="13069" width="20.140625" style="31" customWidth="1"/>
    <col min="13070" max="13313" width="9.140625" style="31"/>
    <col min="13314" max="13314" width="4.7109375" style="31" customWidth="1"/>
    <col min="13315" max="13315" width="22.7109375" style="31" customWidth="1"/>
    <col min="13316" max="13316" width="9.28515625" style="31" customWidth="1"/>
    <col min="13317" max="13317" width="11.5703125" style="31" customWidth="1"/>
    <col min="13318" max="13318" width="10" style="31" customWidth="1"/>
    <col min="13319" max="13319" width="11.42578125" style="31" customWidth="1"/>
    <col min="13320" max="13320" width="10.7109375" style="31" customWidth="1"/>
    <col min="13321" max="13321" width="9.42578125" style="31" customWidth="1"/>
    <col min="13322" max="13322" width="22.42578125" style="31" customWidth="1"/>
    <col min="13323" max="13323" width="8.140625" style="31" customWidth="1"/>
    <col min="13324" max="13324" width="8.85546875" style="31" customWidth="1"/>
    <col min="13325" max="13325" width="20.140625" style="31" customWidth="1"/>
    <col min="13326" max="13569" width="9.140625" style="31"/>
    <col min="13570" max="13570" width="4.7109375" style="31" customWidth="1"/>
    <col min="13571" max="13571" width="22.7109375" style="31" customWidth="1"/>
    <col min="13572" max="13572" width="9.28515625" style="31" customWidth="1"/>
    <col min="13573" max="13573" width="11.5703125" style="31" customWidth="1"/>
    <col min="13574" max="13574" width="10" style="31" customWidth="1"/>
    <col min="13575" max="13575" width="11.42578125" style="31" customWidth="1"/>
    <col min="13576" max="13576" width="10.7109375" style="31" customWidth="1"/>
    <col min="13577" max="13577" width="9.42578125" style="31" customWidth="1"/>
    <col min="13578" max="13578" width="22.42578125" style="31" customWidth="1"/>
    <col min="13579" max="13579" width="8.140625" style="31" customWidth="1"/>
    <col min="13580" max="13580" width="8.85546875" style="31" customWidth="1"/>
    <col min="13581" max="13581" width="20.140625" style="31" customWidth="1"/>
    <col min="13582" max="13825" width="9.140625" style="31"/>
    <col min="13826" max="13826" width="4.7109375" style="31" customWidth="1"/>
    <col min="13827" max="13827" width="22.7109375" style="31" customWidth="1"/>
    <col min="13828" max="13828" width="9.28515625" style="31" customWidth="1"/>
    <col min="13829" max="13829" width="11.5703125" style="31" customWidth="1"/>
    <col min="13830" max="13830" width="10" style="31" customWidth="1"/>
    <col min="13831" max="13831" width="11.42578125" style="31" customWidth="1"/>
    <col min="13832" max="13832" width="10.7109375" style="31" customWidth="1"/>
    <col min="13833" max="13833" width="9.42578125" style="31" customWidth="1"/>
    <col min="13834" max="13834" width="22.42578125" style="31" customWidth="1"/>
    <col min="13835" max="13835" width="8.140625" style="31" customWidth="1"/>
    <col min="13836" max="13836" width="8.85546875" style="31" customWidth="1"/>
    <col min="13837" max="13837" width="20.140625" style="31" customWidth="1"/>
    <col min="13838" max="14081" width="9.140625" style="31"/>
    <col min="14082" max="14082" width="4.7109375" style="31" customWidth="1"/>
    <col min="14083" max="14083" width="22.7109375" style="31" customWidth="1"/>
    <col min="14084" max="14084" width="9.28515625" style="31" customWidth="1"/>
    <col min="14085" max="14085" width="11.5703125" style="31" customWidth="1"/>
    <col min="14086" max="14086" width="10" style="31" customWidth="1"/>
    <col min="14087" max="14087" width="11.42578125" style="31" customWidth="1"/>
    <col min="14088" max="14088" width="10.7109375" style="31" customWidth="1"/>
    <col min="14089" max="14089" width="9.42578125" style="31" customWidth="1"/>
    <col min="14090" max="14090" width="22.42578125" style="31" customWidth="1"/>
    <col min="14091" max="14091" width="8.140625" style="31" customWidth="1"/>
    <col min="14092" max="14092" width="8.85546875" style="31" customWidth="1"/>
    <col min="14093" max="14093" width="20.140625" style="31" customWidth="1"/>
    <col min="14094" max="14337" width="9.140625" style="31"/>
    <col min="14338" max="14338" width="4.7109375" style="31" customWidth="1"/>
    <col min="14339" max="14339" width="22.7109375" style="31" customWidth="1"/>
    <col min="14340" max="14340" width="9.28515625" style="31" customWidth="1"/>
    <col min="14341" max="14341" width="11.5703125" style="31" customWidth="1"/>
    <col min="14342" max="14342" width="10" style="31" customWidth="1"/>
    <col min="14343" max="14343" width="11.42578125" style="31" customWidth="1"/>
    <col min="14344" max="14344" width="10.7109375" style="31" customWidth="1"/>
    <col min="14345" max="14345" width="9.42578125" style="31" customWidth="1"/>
    <col min="14346" max="14346" width="22.42578125" style="31" customWidth="1"/>
    <col min="14347" max="14347" width="8.140625" style="31" customWidth="1"/>
    <col min="14348" max="14348" width="8.85546875" style="31" customWidth="1"/>
    <col min="14349" max="14349" width="20.140625" style="31" customWidth="1"/>
    <col min="14350" max="14593" width="9.140625" style="31"/>
    <col min="14594" max="14594" width="4.7109375" style="31" customWidth="1"/>
    <col min="14595" max="14595" width="22.7109375" style="31" customWidth="1"/>
    <col min="14596" max="14596" width="9.28515625" style="31" customWidth="1"/>
    <col min="14597" max="14597" width="11.5703125" style="31" customWidth="1"/>
    <col min="14598" max="14598" width="10" style="31" customWidth="1"/>
    <col min="14599" max="14599" width="11.42578125" style="31" customWidth="1"/>
    <col min="14600" max="14600" width="10.7109375" style="31" customWidth="1"/>
    <col min="14601" max="14601" width="9.42578125" style="31" customWidth="1"/>
    <col min="14602" max="14602" width="22.42578125" style="31" customWidth="1"/>
    <col min="14603" max="14603" width="8.140625" style="31" customWidth="1"/>
    <col min="14604" max="14604" width="8.85546875" style="31" customWidth="1"/>
    <col min="14605" max="14605" width="20.140625" style="31" customWidth="1"/>
    <col min="14606" max="14849" width="9.140625" style="31"/>
    <col min="14850" max="14850" width="4.7109375" style="31" customWidth="1"/>
    <col min="14851" max="14851" width="22.7109375" style="31" customWidth="1"/>
    <col min="14852" max="14852" width="9.28515625" style="31" customWidth="1"/>
    <col min="14853" max="14853" width="11.5703125" style="31" customWidth="1"/>
    <col min="14854" max="14854" width="10" style="31" customWidth="1"/>
    <col min="14855" max="14855" width="11.42578125" style="31" customWidth="1"/>
    <col min="14856" max="14856" width="10.7109375" style="31" customWidth="1"/>
    <col min="14857" max="14857" width="9.42578125" style="31" customWidth="1"/>
    <col min="14858" max="14858" width="22.42578125" style="31" customWidth="1"/>
    <col min="14859" max="14859" width="8.140625" style="31" customWidth="1"/>
    <col min="14860" max="14860" width="8.85546875" style="31" customWidth="1"/>
    <col min="14861" max="14861" width="20.140625" style="31" customWidth="1"/>
    <col min="14862" max="15105" width="9.140625" style="31"/>
    <col min="15106" max="15106" width="4.7109375" style="31" customWidth="1"/>
    <col min="15107" max="15107" width="22.7109375" style="31" customWidth="1"/>
    <col min="15108" max="15108" width="9.28515625" style="31" customWidth="1"/>
    <col min="15109" max="15109" width="11.5703125" style="31" customWidth="1"/>
    <col min="15110" max="15110" width="10" style="31" customWidth="1"/>
    <col min="15111" max="15111" width="11.42578125" style="31" customWidth="1"/>
    <col min="15112" max="15112" width="10.7109375" style="31" customWidth="1"/>
    <col min="15113" max="15113" width="9.42578125" style="31" customWidth="1"/>
    <col min="15114" max="15114" width="22.42578125" style="31" customWidth="1"/>
    <col min="15115" max="15115" width="8.140625" style="31" customWidth="1"/>
    <col min="15116" max="15116" width="8.85546875" style="31" customWidth="1"/>
    <col min="15117" max="15117" width="20.140625" style="31" customWidth="1"/>
    <col min="15118" max="15361" width="9.140625" style="31"/>
    <col min="15362" max="15362" width="4.7109375" style="31" customWidth="1"/>
    <col min="15363" max="15363" width="22.7109375" style="31" customWidth="1"/>
    <col min="15364" max="15364" width="9.28515625" style="31" customWidth="1"/>
    <col min="15365" max="15365" width="11.5703125" style="31" customWidth="1"/>
    <col min="15366" max="15366" width="10" style="31" customWidth="1"/>
    <col min="15367" max="15367" width="11.42578125" style="31" customWidth="1"/>
    <col min="15368" max="15368" width="10.7109375" style="31" customWidth="1"/>
    <col min="15369" max="15369" width="9.42578125" style="31" customWidth="1"/>
    <col min="15370" max="15370" width="22.42578125" style="31" customWidth="1"/>
    <col min="15371" max="15371" width="8.140625" style="31" customWidth="1"/>
    <col min="15372" max="15372" width="8.85546875" style="31" customWidth="1"/>
    <col min="15373" max="15373" width="20.140625" style="31" customWidth="1"/>
    <col min="15374" max="15617" width="9.140625" style="31"/>
    <col min="15618" max="15618" width="4.7109375" style="31" customWidth="1"/>
    <col min="15619" max="15619" width="22.7109375" style="31" customWidth="1"/>
    <col min="15620" max="15620" width="9.28515625" style="31" customWidth="1"/>
    <col min="15621" max="15621" width="11.5703125" style="31" customWidth="1"/>
    <col min="15622" max="15622" width="10" style="31" customWidth="1"/>
    <col min="15623" max="15623" width="11.42578125" style="31" customWidth="1"/>
    <col min="15624" max="15624" width="10.7109375" style="31" customWidth="1"/>
    <col min="15625" max="15625" width="9.42578125" style="31" customWidth="1"/>
    <col min="15626" max="15626" width="22.42578125" style="31" customWidth="1"/>
    <col min="15627" max="15627" width="8.140625" style="31" customWidth="1"/>
    <col min="15628" max="15628" width="8.85546875" style="31" customWidth="1"/>
    <col min="15629" max="15629" width="20.140625" style="31" customWidth="1"/>
    <col min="15630" max="15873" width="9.140625" style="31"/>
    <col min="15874" max="15874" width="4.7109375" style="31" customWidth="1"/>
    <col min="15875" max="15875" width="22.7109375" style="31" customWidth="1"/>
    <col min="15876" max="15876" width="9.28515625" style="31" customWidth="1"/>
    <col min="15877" max="15877" width="11.5703125" style="31" customWidth="1"/>
    <col min="15878" max="15878" width="10" style="31" customWidth="1"/>
    <col min="15879" max="15879" width="11.42578125" style="31" customWidth="1"/>
    <col min="15880" max="15880" width="10.7109375" style="31" customWidth="1"/>
    <col min="15881" max="15881" width="9.42578125" style="31" customWidth="1"/>
    <col min="15882" max="15882" width="22.42578125" style="31" customWidth="1"/>
    <col min="15883" max="15883" width="8.140625" style="31" customWidth="1"/>
    <col min="15884" max="15884" width="8.85546875" style="31" customWidth="1"/>
    <col min="15885" max="15885" width="20.140625" style="31" customWidth="1"/>
    <col min="15886" max="16129" width="9.140625" style="31"/>
    <col min="16130" max="16130" width="4.7109375" style="31" customWidth="1"/>
    <col min="16131" max="16131" width="22.7109375" style="31" customWidth="1"/>
    <col min="16132" max="16132" width="9.28515625" style="31" customWidth="1"/>
    <col min="16133" max="16133" width="11.5703125" style="31" customWidth="1"/>
    <col min="16134" max="16134" width="10" style="31" customWidth="1"/>
    <col min="16135" max="16135" width="11.42578125" style="31" customWidth="1"/>
    <col min="16136" max="16136" width="10.7109375" style="31" customWidth="1"/>
    <col min="16137" max="16137" width="9.42578125" style="31" customWidth="1"/>
    <col min="16138" max="16138" width="22.42578125" style="31" customWidth="1"/>
    <col min="16139" max="16139" width="8.140625" style="31" customWidth="1"/>
    <col min="16140" max="16140" width="8.85546875" style="31" customWidth="1"/>
    <col min="16141" max="16141" width="20.140625" style="31" customWidth="1"/>
    <col min="16142" max="16384" width="9.140625" style="31"/>
  </cols>
  <sheetData>
    <row r="1" spans="1:16" ht="37.5" customHeight="1" x14ac:dyDescent="0.25">
      <c r="A1" s="323" t="s">
        <v>517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5"/>
      <c r="N1" s="314" t="s">
        <v>82</v>
      </c>
      <c r="O1" s="315"/>
      <c r="P1" s="316"/>
    </row>
    <row r="2" spans="1:16" s="33" customFormat="1" ht="15.75" customHeight="1" x14ac:dyDescent="0.2">
      <c r="A2" s="326" t="s">
        <v>4</v>
      </c>
      <c r="B2" s="342" t="s">
        <v>482</v>
      </c>
      <c r="C2" s="344" t="s">
        <v>483</v>
      </c>
      <c r="D2" s="346" t="s">
        <v>484</v>
      </c>
      <c r="E2" s="328" t="s">
        <v>485</v>
      </c>
      <c r="F2" s="328" t="s">
        <v>486</v>
      </c>
      <c r="G2" s="328" t="s">
        <v>487</v>
      </c>
      <c r="H2" s="328" t="s">
        <v>488</v>
      </c>
      <c r="I2" s="348" t="s">
        <v>47</v>
      </c>
      <c r="J2" s="349"/>
      <c r="K2" s="349"/>
      <c r="L2" s="349"/>
      <c r="M2" s="351" t="s">
        <v>18</v>
      </c>
      <c r="N2" s="317" t="s">
        <v>25</v>
      </c>
      <c r="O2" s="319" t="s">
        <v>26</v>
      </c>
      <c r="P2" s="321" t="s">
        <v>27</v>
      </c>
    </row>
    <row r="3" spans="1:16" s="33" customFormat="1" ht="24.75" customHeight="1" thickBot="1" x14ac:dyDescent="0.25">
      <c r="A3" s="327"/>
      <c r="B3" s="343"/>
      <c r="C3" s="345"/>
      <c r="D3" s="347"/>
      <c r="E3" s="329"/>
      <c r="F3" s="329"/>
      <c r="G3" s="329"/>
      <c r="H3" s="329"/>
      <c r="I3" s="182" t="s">
        <v>489</v>
      </c>
      <c r="J3" s="183" t="s">
        <v>490</v>
      </c>
      <c r="K3" s="184" t="s">
        <v>491</v>
      </c>
      <c r="L3" s="182" t="s">
        <v>492</v>
      </c>
      <c r="M3" s="352"/>
      <c r="N3" s="318"/>
      <c r="O3" s="320"/>
      <c r="P3" s="322"/>
    </row>
    <row r="4" spans="1:16" s="32" customFormat="1" x14ac:dyDescent="0.25">
      <c r="A4" s="185" t="s">
        <v>33</v>
      </c>
      <c r="B4" s="186" t="s">
        <v>493</v>
      </c>
      <c r="C4" s="187">
        <v>219.1</v>
      </c>
      <c r="D4" s="109" t="s">
        <v>172</v>
      </c>
      <c r="E4" s="146">
        <v>0</v>
      </c>
      <c r="F4" s="147" t="s">
        <v>33</v>
      </c>
      <c r="G4" s="147" t="s">
        <v>33</v>
      </c>
      <c r="H4" s="147" t="s">
        <v>195</v>
      </c>
      <c r="I4" s="109" t="s">
        <v>494</v>
      </c>
      <c r="J4" s="93">
        <v>80</v>
      </c>
      <c r="K4" s="187">
        <f t="shared" ref="K4:K12" si="0">D4*1.1</f>
        <v>3.3000000000000003</v>
      </c>
      <c r="L4" s="187">
        <f t="shared" ref="L4:L12" si="1">3.14*(C4+2*J4)/1000*K4</f>
        <v>3.9282342000000003</v>
      </c>
      <c r="M4" s="340" t="s">
        <v>495</v>
      </c>
      <c r="N4" s="250">
        <v>0</v>
      </c>
      <c r="O4" s="245">
        <v>0</v>
      </c>
      <c r="P4" s="87">
        <f t="shared" ref="P4:P30" si="2">O4+N4</f>
        <v>0</v>
      </c>
    </row>
    <row r="5" spans="1:16" s="32" customFormat="1" x14ac:dyDescent="0.25">
      <c r="A5" s="185" t="s">
        <v>33</v>
      </c>
      <c r="B5" s="186"/>
      <c r="C5" s="187">
        <v>114.3</v>
      </c>
      <c r="D5" s="109" t="s">
        <v>514</v>
      </c>
      <c r="E5" s="146">
        <v>0</v>
      </c>
      <c r="F5" s="147" t="s">
        <v>264</v>
      </c>
      <c r="G5" s="147" t="s">
        <v>33</v>
      </c>
      <c r="H5" s="147" t="s">
        <v>195</v>
      </c>
      <c r="I5" s="109" t="s">
        <v>494</v>
      </c>
      <c r="J5" s="93">
        <v>80</v>
      </c>
      <c r="K5" s="187">
        <f t="shared" si="0"/>
        <v>49551.700000000004</v>
      </c>
      <c r="L5" s="187">
        <f t="shared" si="1"/>
        <v>42678.978313400003</v>
      </c>
      <c r="M5" s="341"/>
      <c r="N5" s="250">
        <v>0</v>
      </c>
      <c r="O5" s="245">
        <v>0</v>
      </c>
      <c r="P5" s="87">
        <f t="shared" si="2"/>
        <v>0</v>
      </c>
    </row>
    <row r="6" spans="1:16" s="32" customFormat="1" ht="15.75" customHeight="1" x14ac:dyDescent="0.25">
      <c r="A6" s="185" t="s">
        <v>33</v>
      </c>
      <c r="B6" s="186" t="s">
        <v>496</v>
      </c>
      <c r="C6" s="187">
        <v>219.1</v>
      </c>
      <c r="D6" s="109" t="s">
        <v>172</v>
      </c>
      <c r="E6" s="146">
        <v>0</v>
      </c>
      <c r="F6" s="147" t="s">
        <v>33</v>
      </c>
      <c r="G6" s="147" t="s">
        <v>33</v>
      </c>
      <c r="H6" s="147" t="s">
        <v>100</v>
      </c>
      <c r="I6" s="109" t="s">
        <v>494</v>
      </c>
      <c r="J6" s="93">
        <v>60</v>
      </c>
      <c r="K6" s="187">
        <f t="shared" si="0"/>
        <v>3.3000000000000003</v>
      </c>
      <c r="L6" s="187">
        <f t="shared" si="1"/>
        <v>3.5137542000000006</v>
      </c>
      <c r="M6" s="350" t="s">
        <v>497</v>
      </c>
      <c r="N6" s="250">
        <v>0</v>
      </c>
      <c r="O6" s="245">
        <v>0</v>
      </c>
      <c r="P6" s="87">
        <f t="shared" si="2"/>
        <v>0</v>
      </c>
    </row>
    <row r="7" spans="1:16" s="32" customFormat="1" ht="15.75" customHeight="1" x14ac:dyDescent="0.25">
      <c r="A7" s="185"/>
      <c r="B7" s="186"/>
      <c r="C7" s="187">
        <v>114.3</v>
      </c>
      <c r="D7" s="109" t="s">
        <v>514</v>
      </c>
      <c r="E7" s="146">
        <v>0</v>
      </c>
      <c r="F7" s="147" t="s">
        <v>264</v>
      </c>
      <c r="G7" s="147" t="s">
        <v>33</v>
      </c>
      <c r="H7" s="147" t="s">
        <v>100</v>
      </c>
      <c r="I7" s="109" t="s">
        <v>494</v>
      </c>
      <c r="J7" s="93">
        <v>60</v>
      </c>
      <c r="K7" s="187">
        <f t="shared" si="0"/>
        <v>49551.700000000004</v>
      </c>
      <c r="L7" s="187">
        <f t="shared" si="1"/>
        <v>36455.284793400009</v>
      </c>
      <c r="M7" s="341"/>
      <c r="N7" s="250">
        <v>0</v>
      </c>
      <c r="O7" s="245">
        <v>0</v>
      </c>
      <c r="P7" s="87">
        <f t="shared" si="2"/>
        <v>0</v>
      </c>
    </row>
    <row r="8" spans="1:16" s="32" customFormat="1" ht="15.75" customHeight="1" x14ac:dyDescent="0.25">
      <c r="A8" s="185" t="s">
        <v>33</v>
      </c>
      <c r="B8" s="186" t="s">
        <v>498</v>
      </c>
      <c r="C8" s="187">
        <v>88.9</v>
      </c>
      <c r="D8" s="109" t="s">
        <v>674</v>
      </c>
      <c r="E8" s="146">
        <v>0</v>
      </c>
      <c r="F8" s="147" t="s">
        <v>23</v>
      </c>
      <c r="G8" s="93" t="s">
        <v>172</v>
      </c>
      <c r="H8" s="147" t="s">
        <v>499</v>
      </c>
      <c r="I8" s="109" t="s">
        <v>494</v>
      </c>
      <c r="J8" s="93">
        <v>60</v>
      </c>
      <c r="K8" s="187">
        <f t="shared" si="0"/>
        <v>0.55000000000000004</v>
      </c>
      <c r="L8" s="187">
        <f t="shared" si="1"/>
        <v>0.36077030000000004</v>
      </c>
      <c r="M8" s="189"/>
      <c r="N8" s="250">
        <v>0</v>
      </c>
      <c r="O8" s="245">
        <v>0</v>
      </c>
      <c r="P8" s="87">
        <f t="shared" si="2"/>
        <v>0</v>
      </c>
    </row>
    <row r="9" spans="1:16" s="32" customFormat="1" ht="15.75" customHeight="1" x14ac:dyDescent="0.25">
      <c r="A9" s="185"/>
      <c r="B9" s="186"/>
      <c r="C9" s="187">
        <v>60.3</v>
      </c>
      <c r="D9" s="109" t="s">
        <v>34</v>
      </c>
      <c r="E9" s="146">
        <v>4</v>
      </c>
      <c r="F9" s="147" t="s">
        <v>23</v>
      </c>
      <c r="G9" s="93" t="s">
        <v>264</v>
      </c>
      <c r="H9" s="147" t="s">
        <v>499</v>
      </c>
      <c r="I9" s="109" t="s">
        <v>494</v>
      </c>
      <c r="J9" s="93">
        <v>60</v>
      </c>
      <c r="K9" s="187">
        <f t="shared" si="0"/>
        <v>1.1000000000000001</v>
      </c>
      <c r="L9" s="187">
        <f t="shared" si="1"/>
        <v>0.62275620000000009</v>
      </c>
      <c r="M9" s="189"/>
      <c r="N9" s="250">
        <v>0</v>
      </c>
      <c r="O9" s="245">
        <v>0</v>
      </c>
      <c r="P9" s="87">
        <f t="shared" si="2"/>
        <v>0</v>
      </c>
    </row>
    <row r="10" spans="1:16" s="32" customFormat="1" ht="15.75" customHeight="1" x14ac:dyDescent="0.25">
      <c r="A10" s="185"/>
      <c r="B10" s="186"/>
      <c r="C10" s="187">
        <v>42.4</v>
      </c>
      <c r="D10" s="109" t="s">
        <v>675</v>
      </c>
      <c r="E10" s="146">
        <v>4</v>
      </c>
      <c r="F10" s="147" t="s">
        <v>23</v>
      </c>
      <c r="G10" s="93" t="s">
        <v>172</v>
      </c>
      <c r="H10" s="147" t="s">
        <v>499</v>
      </c>
      <c r="I10" s="109" t="s">
        <v>494</v>
      </c>
      <c r="J10" s="93">
        <v>40</v>
      </c>
      <c r="K10" s="187">
        <f t="shared" si="0"/>
        <v>0.27500000000000002</v>
      </c>
      <c r="L10" s="187">
        <f t="shared" si="1"/>
        <v>0.10569240000000001</v>
      </c>
      <c r="M10" s="189"/>
      <c r="N10" s="250">
        <v>0</v>
      </c>
      <c r="O10" s="245">
        <v>0</v>
      </c>
      <c r="P10" s="87">
        <f t="shared" si="2"/>
        <v>0</v>
      </c>
    </row>
    <row r="11" spans="1:16" s="32" customFormat="1" ht="15.75" customHeight="1" x14ac:dyDescent="0.25">
      <c r="A11" s="185"/>
      <c r="B11" s="186"/>
      <c r="C11" s="187">
        <v>114.3</v>
      </c>
      <c r="D11" s="109" t="s">
        <v>675</v>
      </c>
      <c r="E11" s="146">
        <v>0</v>
      </c>
      <c r="F11" s="147" t="s">
        <v>23</v>
      </c>
      <c r="G11" s="93" t="s">
        <v>134</v>
      </c>
      <c r="H11" s="93">
        <v>100</v>
      </c>
      <c r="I11" s="109" t="s">
        <v>494</v>
      </c>
      <c r="J11" s="93">
        <v>40</v>
      </c>
      <c r="K11" s="187">
        <f t="shared" si="0"/>
        <v>0.27500000000000002</v>
      </c>
      <c r="L11" s="187">
        <f t="shared" si="1"/>
        <v>0.16777805000000004</v>
      </c>
      <c r="M11" s="189"/>
      <c r="N11" s="250">
        <v>0</v>
      </c>
      <c r="O11" s="245">
        <v>0</v>
      </c>
      <c r="P11" s="87">
        <f t="shared" si="2"/>
        <v>0</v>
      </c>
    </row>
    <row r="12" spans="1:16" s="32" customFormat="1" ht="15.75" customHeight="1" x14ac:dyDescent="0.25">
      <c r="A12" s="185"/>
      <c r="B12" s="186"/>
      <c r="C12" s="187">
        <v>76.099999999999994</v>
      </c>
      <c r="D12" s="109" t="s">
        <v>134</v>
      </c>
      <c r="E12" s="146">
        <v>0</v>
      </c>
      <c r="F12" s="147" t="s">
        <v>23</v>
      </c>
      <c r="G12" s="93" t="s">
        <v>339</v>
      </c>
      <c r="H12" s="93">
        <v>100</v>
      </c>
      <c r="I12" s="109" t="s">
        <v>494</v>
      </c>
      <c r="J12" s="93">
        <v>40</v>
      </c>
      <c r="K12" s="187">
        <f t="shared" si="0"/>
        <v>2.2000000000000002</v>
      </c>
      <c r="L12" s="187">
        <f t="shared" si="1"/>
        <v>1.0783388</v>
      </c>
      <c r="M12" s="189"/>
      <c r="N12" s="250">
        <v>0</v>
      </c>
      <c r="O12" s="245">
        <v>0</v>
      </c>
      <c r="P12" s="87">
        <f t="shared" si="2"/>
        <v>0</v>
      </c>
    </row>
    <row r="13" spans="1:16" s="32" customFormat="1" ht="15.75" customHeight="1" x14ac:dyDescent="0.25">
      <c r="A13" s="185"/>
      <c r="B13" s="186" t="s">
        <v>500</v>
      </c>
      <c r="C13" s="187"/>
      <c r="D13" s="109"/>
      <c r="E13" s="146"/>
      <c r="F13" s="147"/>
      <c r="G13" s="147"/>
      <c r="H13" s="93">
        <v>150</v>
      </c>
      <c r="I13" s="109" t="s">
        <v>494</v>
      </c>
      <c r="J13" s="93">
        <v>100</v>
      </c>
      <c r="K13" s="187"/>
      <c r="L13" s="187">
        <v>10</v>
      </c>
      <c r="M13" s="189" t="s">
        <v>501</v>
      </c>
      <c r="N13" s="250">
        <v>0</v>
      </c>
      <c r="O13" s="245">
        <v>0</v>
      </c>
      <c r="P13" s="87">
        <f t="shared" si="2"/>
        <v>0</v>
      </c>
    </row>
    <row r="14" spans="1:16" s="38" customFormat="1" ht="15.75" customHeight="1" x14ac:dyDescent="0.25">
      <c r="A14" s="185"/>
      <c r="B14" s="186" t="s">
        <v>502</v>
      </c>
      <c r="C14" s="187">
        <v>114.3</v>
      </c>
      <c r="D14" s="109" t="s">
        <v>34</v>
      </c>
      <c r="E14" s="146">
        <v>0</v>
      </c>
      <c r="F14" s="147" t="s">
        <v>23</v>
      </c>
      <c r="G14" s="93">
        <v>0</v>
      </c>
      <c r="H14" s="147" t="s">
        <v>499</v>
      </c>
      <c r="I14" s="109" t="s">
        <v>494</v>
      </c>
      <c r="J14" s="93">
        <v>100</v>
      </c>
      <c r="K14" s="187">
        <f>D14*1.1</f>
        <v>1.1000000000000001</v>
      </c>
      <c r="L14" s="187">
        <f>3.14*(C14+2*J14)/1000*K14</f>
        <v>1.0855922000000002</v>
      </c>
      <c r="M14" s="189" t="s">
        <v>503</v>
      </c>
      <c r="N14" s="250">
        <v>0</v>
      </c>
      <c r="O14" s="245">
        <v>0</v>
      </c>
      <c r="P14" s="87">
        <f t="shared" si="2"/>
        <v>0</v>
      </c>
    </row>
    <row r="15" spans="1:16" s="32" customFormat="1" ht="15.75" customHeight="1" x14ac:dyDescent="0.25">
      <c r="A15" s="185"/>
      <c r="B15" s="186" t="s">
        <v>504</v>
      </c>
      <c r="C15" s="187">
        <v>219.1</v>
      </c>
      <c r="D15" s="109" t="s">
        <v>134</v>
      </c>
      <c r="E15" s="146">
        <v>0</v>
      </c>
      <c r="F15" s="147" t="s">
        <v>23</v>
      </c>
      <c r="G15" s="93">
        <v>0</v>
      </c>
      <c r="H15" s="147" t="s">
        <v>499</v>
      </c>
      <c r="I15" s="109" t="s">
        <v>494</v>
      </c>
      <c r="J15" s="93">
        <v>80</v>
      </c>
      <c r="K15" s="187">
        <f>D15*1.1</f>
        <v>2.2000000000000002</v>
      </c>
      <c r="L15" s="187">
        <f>3.14*(C15+2*J15)/1000*K15</f>
        <v>2.6188228000000002</v>
      </c>
      <c r="M15" s="189" t="s">
        <v>505</v>
      </c>
      <c r="N15" s="250">
        <v>0</v>
      </c>
      <c r="O15" s="245">
        <v>0</v>
      </c>
      <c r="P15" s="87">
        <f t="shared" si="2"/>
        <v>0</v>
      </c>
    </row>
    <row r="16" spans="1:16" s="32" customFormat="1" ht="15.75" customHeight="1" x14ac:dyDescent="0.25">
      <c r="A16" s="185"/>
      <c r="B16" s="186"/>
      <c r="C16" s="190" t="s">
        <v>515</v>
      </c>
      <c r="D16" s="109"/>
      <c r="E16" s="146"/>
      <c r="F16" s="147"/>
      <c r="G16" s="147"/>
      <c r="H16" s="147"/>
      <c r="I16" s="109"/>
      <c r="J16" s="93"/>
      <c r="K16" s="187"/>
      <c r="L16" s="187"/>
      <c r="M16" s="189"/>
      <c r="N16" s="250">
        <v>0</v>
      </c>
      <c r="O16" s="245">
        <v>0</v>
      </c>
      <c r="P16" s="87">
        <f t="shared" si="2"/>
        <v>0</v>
      </c>
    </row>
    <row r="17" spans="1:16" s="32" customFormat="1" ht="15.75" customHeight="1" x14ac:dyDescent="0.25">
      <c r="A17" s="185" t="s">
        <v>33</v>
      </c>
      <c r="B17" s="186" t="s">
        <v>506</v>
      </c>
      <c r="C17" s="187">
        <v>76.099999999999994</v>
      </c>
      <c r="D17" s="109" t="s">
        <v>34</v>
      </c>
      <c r="E17" s="146">
        <v>4</v>
      </c>
      <c r="F17" s="147" t="s">
        <v>23</v>
      </c>
      <c r="G17" s="147" t="s">
        <v>264</v>
      </c>
      <c r="H17" s="147" t="s">
        <v>507</v>
      </c>
      <c r="I17" s="109" t="s">
        <v>494</v>
      </c>
      <c r="J17" s="93">
        <v>100</v>
      </c>
      <c r="K17" s="187">
        <f t="shared" ref="K17:K23" si="3">D17*1.1</f>
        <v>1.1000000000000001</v>
      </c>
      <c r="L17" s="187">
        <f t="shared" ref="L17:L23" si="4">3.14*(C17+2*J17)/1000*K17</f>
        <v>0.9536494000000002</v>
      </c>
      <c r="M17" s="189"/>
      <c r="N17" s="250">
        <v>0</v>
      </c>
      <c r="O17" s="245">
        <v>0</v>
      </c>
      <c r="P17" s="87">
        <f t="shared" si="2"/>
        <v>0</v>
      </c>
    </row>
    <row r="18" spans="1:16" s="32" customFormat="1" ht="15.75" customHeight="1" x14ac:dyDescent="0.25">
      <c r="A18" s="185"/>
      <c r="B18" s="186"/>
      <c r="C18" s="187">
        <v>139.69999999999999</v>
      </c>
      <c r="D18" s="109" t="s">
        <v>34</v>
      </c>
      <c r="E18" s="146">
        <v>0</v>
      </c>
      <c r="F18" s="147" t="s">
        <v>23</v>
      </c>
      <c r="G18" s="147" t="s">
        <v>134</v>
      </c>
      <c r="H18" s="147" t="s">
        <v>499</v>
      </c>
      <c r="I18" s="109" t="s">
        <v>494</v>
      </c>
      <c r="J18" s="93">
        <v>80</v>
      </c>
      <c r="K18" s="187">
        <f t="shared" si="3"/>
        <v>1.1000000000000001</v>
      </c>
      <c r="L18" s="187">
        <f t="shared" si="4"/>
        <v>1.0351638000000001</v>
      </c>
      <c r="M18" s="189"/>
      <c r="N18" s="250">
        <v>0</v>
      </c>
      <c r="O18" s="245">
        <v>0</v>
      </c>
      <c r="P18" s="87">
        <f t="shared" si="2"/>
        <v>0</v>
      </c>
    </row>
    <row r="19" spans="1:16" s="32" customFormat="1" ht="15.75" customHeight="1" x14ac:dyDescent="0.25">
      <c r="A19" s="185"/>
      <c r="B19" s="186"/>
      <c r="C19" s="187">
        <v>48.3</v>
      </c>
      <c r="D19" s="109">
        <v>0.5</v>
      </c>
      <c r="E19" s="146">
        <v>4</v>
      </c>
      <c r="F19" s="147" t="s">
        <v>23</v>
      </c>
      <c r="G19" s="147" t="s">
        <v>134</v>
      </c>
      <c r="H19" s="147" t="s">
        <v>499</v>
      </c>
      <c r="I19" s="109" t="s">
        <v>494</v>
      </c>
      <c r="J19" s="93">
        <v>40</v>
      </c>
      <c r="K19" s="187">
        <f t="shared" si="3"/>
        <v>0.55000000000000004</v>
      </c>
      <c r="L19" s="187">
        <f t="shared" si="4"/>
        <v>0.22157410000000005</v>
      </c>
      <c r="M19" s="189"/>
      <c r="N19" s="250">
        <v>0</v>
      </c>
      <c r="O19" s="245">
        <v>0</v>
      </c>
      <c r="P19" s="87">
        <f t="shared" si="2"/>
        <v>0</v>
      </c>
    </row>
    <row r="20" spans="1:16" s="32" customFormat="1" ht="15.75" customHeight="1" x14ac:dyDescent="0.25">
      <c r="A20" s="185"/>
      <c r="B20" s="186"/>
      <c r="C20" s="187">
        <v>33.700000000000003</v>
      </c>
      <c r="D20" s="109">
        <v>0.5</v>
      </c>
      <c r="E20" s="146">
        <v>4</v>
      </c>
      <c r="F20" s="147" t="s">
        <v>23</v>
      </c>
      <c r="G20" s="147" t="s">
        <v>134</v>
      </c>
      <c r="H20" s="147" t="s">
        <v>499</v>
      </c>
      <c r="I20" s="109" t="s">
        <v>494</v>
      </c>
      <c r="J20" s="93">
        <v>40</v>
      </c>
      <c r="K20" s="187">
        <f t="shared" si="3"/>
        <v>0.55000000000000004</v>
      </c>
      <c r="L20" s="187">
        <f t="shared" si="4"/>
        <v>0.1963599</v>
      </c>
      <c r="M20" s="189"/>
      <c r="N20" s="250">
        <v>0</v>
      </c>
      <c r="O20" s="245">
        <v>0</v>
      </c>
      <c r="P20" s="87">
        <f t="shared" si="2"/>
        <v>0</v>
      </c>
    </row>
    <row r="21" spans="1:16" s="32" customFormat="1" ht="15.75" customHeight="1" x14ac:dyDescent="0.25">
      <c r="A21" s="185"/>
      <c r="B21" s="186"/>
      <c r="C21" s="187">
        <v>114.3</v>
      </c>
      <c r="D21" s="109">
        <v>1.5</v>
      </c>
      <c r="E21" s="146">
        <v>0</v>
      </c>
      <c r="F21" s="147" t="s">
        <v>23</v>
      </c>
      <c r="G21" s="147" t="s">
        <v>134</v>
      </c>
      <c r="H21" s="93">
        <v>100</v>
      </c>
      <c r="I21" s="109" t="s">
        <v>494</v>
      </c>
      <c r="J21" s="93">
        <v>40</v>
      </c>
      <c r="K21" s="187">
        <f t="shared" si="3"/>
        <v>1.6500000000000001</v>
      </c>
      <c r="L21" s="187">
        <f t="shared" si="4"/>
        <v>1.0066683000000003</v>
      </c>
      <c r="M21" s="189"/>
      <c r="N21" s="250">
        <v>0</v>
      </c>
      <c r="O21" s="245">
        <v>0</v>
      </c>
      <c r="P21" s="87">
        <f t="shared" si="2"/>
        <v>0</v>
      </c>
    </row>
    <row r="22" spans="1:16" s="32" customFormat="1" ht="15.75" customHeight="1" x14ac:dyDescent="0.25">
      <c r="A22" s="185"/>
      <c r="B22" s="186"/>
      <c r="C22" s="187">
        <v>88.9</v>
      </c>
      <c r="D22" s="109" t="s">
        <v>34</v>
      </c>
      <c r="E22" s="146">
        <v>0</v>
      </c>
      <c r="F22" s="147" t="s">
        <v>23</v>
      </c>
      <c r="G22" s="147" t="s">
        <v>134</v>
      </c>
      <c r="H22" s="93">
        <v>100</v>
      </c>
      <c r="I22" s="109" t="s">
        <v>494</v>
      </c>
      <c r="J22" s="93">
        <v>40</v>
      </c>
      <c r="K22" s="187">
        <f t="shared" si="3"/>
        <v>1.1000000000000001</v>
      </c>
      <c r="L22" s="187">
        <f t="shared" si="4"/>
        <v>0.58338060000000003</v>
      </c>
      <c r="M22" s="189"/>
      <c r="N22" s="250">
        <v>0</v>
      </c>
      <c r="O22" s="245">
        <v>0</v>
      </c>
      <c r="P22" s="87">
        <f t="shared" si="2"/>
        <v>0</v>
      </c>
    </row>
    <row r="23" spans="1:16" s="32" customFormat="1" ht="15.75" customHeight="1" x14ac:dyDescent="0.25">
      <c r="A23" s="185"/>
      <c r="B23" s="186" t="s">
        <v>508</v>
      </c>
      <c r="C23" s="187">
        <v>168.3</v>
      </c>
      <c r="D23" s="109" t="s">
        <v>34</v>
      </c>
      <c r="E23" s="146">
        <v>0</v>
      </c>
      <c r="F23" s="147" t="s">
        <v>23</v>
      </c>
      <c r="G23" s="147" t="s">
        <v>33</v>
      </c>
      <c r="H23" s="147" t="s">
        <v>507</v>
      </c>
      <c r="I23" s="109" t="s">
        <v>494</v>
      </c>
      <c r="J23" s="93">
        <v>100</v>
      </c>
      <c r="K23" s="187">
        <f t="shared" si="3"/>
        <v>1.1000000000000001</v>
      </c>
      <c r="L23" s="187">
        <f t="shared" si="4"/>
        <v>1.2721081999999999</v>
      </c>
      <c r="M23" s="189" t="s">
        <v>503</v>
      </c>
      <c r="N23" s="250">
        <v>0</v>
      </c>
      <c r="O23" s="245">
        <v>0</v>
      </c>
      <c r="P23" s="87">
        <f t="shared" si="2"/>
        <v>0</v>
      </c>
    </row>
    <row r="24" spans="1:16" s="32" customFormat="1" ht="15.75" customHeight="1" x14ac:dyDescent="0.25">
      <c r="A24" s="185"/>
      <c r="B24" s="186"/>
      <c r="C24" s="190" t="s">
        <v>516</v>
      </c>
      <c r="D24" s="109"/>
      <c r="E24" s="146"/>
      <c r="F24" s="147"/>
      <c r="G24" s="147"/>
      <c r="H24" s="147"/>
      <c r="I24" s="109"/>
      <c r="J24" s="93"/>
      <c r="K24" s="187"/>
      <c r="L24" s="187"/>
      <c r="M24" s="189"/>
      <c r="N24" s="250">
        <v>0</v>
      </c>
      <c r="O24" s="245">
        <v>0</v>
      </c>
      <c r="P24" s="87">
        <f t="shared" si="2"/>
        <v>0</v>
      </c>
    </row>
    <row r="25" spans="1:16" s="32" customFormat="1" ht="15.75" customHeight="1" x14ac:dyDescent="0.25">
      <c r="A25" s="185" t="s">
        <v>33</v>
      </c>
      <c r="B25" s="186" t="s">
        <v>509</v>
      </c>
      <c r="C25" s="187">
        <v>88.9</v>
      </c>
      <c r="D25" s="109" t="s">
        <v>134</v>
      </c>
      <c r="E25" s="146">
        <v>0</v>
      </c>
      <c r="F25" s="147"/>
      <c r="G25" s="147" t="s">
        <v>264</v>
      </c>
      <c r="H25" s="93">
        <v>40</v>
      </c>
      <c r="I25" s="109" t="s">
        <v>494</v>
      </c>
      <c r="J25" s="93">
        <v>40</v>
      </c>
      <c r="K25" s="187">
        <f>D25*1.1</f>
        <v>2.2000000000000002</v>
      </c>
      <c r="L25" s="187">
        <f>3.14*(C25+2*J25)/1000*K25</f>
        <v>1.1667612000000001</v>
      </c>
      <c r="M25" s="189"/>
      <c r="N25" s="250">
        <v>0</v>
      </c>
      <c r="O25" s="245">
        <v>0</v>
      </c>
      <c r="P25" s="87">
        <f t="shared" si="2"/>
        <v>0</v>
      </c>
    </row>
    <row r="26" spans="1:16" s="32" customFormat="1" ht="15.75" customHeight="1" x14ac:dyDescent="0.25">
      <c r="A26" s="185"/>
      <c r="B26" s="186"/>
      <c r="C26" s="187">
        <v>88.9</v>
      </c>
      <c r="D26" s="109">
        <v>0.5</v>
      </c>
      <c r="E26" s="146">
        <v>0</v>
      </c>
      <c r="F26" s="147"/>
      <c r="G26" s="147" t="s">
        <v>264</v>
      </c>
      <c r="H26" s="93">
        <v>60</v>
      </c>
      <c r="I26" s="109" t="s">
        <v>494</v>
      </c>
      <c r="J26" s="93">
        <v>40</v>
      </c>
      <c r="K26" s="187">
        <f>D26*1.1</f>
        <v>0.55000000000000004</v>
      </c>
      <c r="L26" s="187">
        <f>3.14*(C26+2*J26)/1000*K26</f>
        <v>0.29169030000000001</v>
      </c>
      <c r="M26" s="189"/>
      <c r="N26" s="250">
        <v>0</v>
      </c>
      <c r="O26" s="245">
        <v>0</v>
      </c>
      <c r="P26" s="87">
        <f t="shared" si="2"/>
        <v>0</v>
      </c>
    </row>
    <row r="27" spans="1:16" s="32" customFormat="1" ht="15.75" customHeight="1" x14ac:dyDescent="0.25">
      <c r="A27" s="185"/>
      <c r="B27" s="186"/>
      <c r="C27" s="187">
        <v>76.099999999999994</v>
      </c>
      <c r="D27" s="109" t="s">
        <v>34</v>
      </c>
      <c r="E27" s="146">
        <v>0</v>
      </c>
      <c r="F27" s="147"/>
      <c r="G27" s="147" t="s">
        <v>264</v>
      </c>
      <c r="H27" s="93">
        <v>100</v>
      </c>
      <c r="I27" s="109" t="s">
        <v>494</v>
      </c>
      <c r="J27" s="93">
        <v>80</v>
      </c>
      <c r="K27" s="187">
        <f>D27*1.1</f>
        <v>1.1000000000000001</v>
      </c>
      <c r="L27" s="187">
        <f>3.14*(C27+2*J27)/1000*K27</f>
        <v>0.81548940000000014</v>
      </c>
      <c r="M27" s="189"/>
      <c r="N27" s="250">
        <v>0</v>
      </c>
      <c r="O27" s="245">
        <v>0</v>
      </c>
      <c r="P27" s="87">
        <f t="shared" si="2"/>
        <v>0</v>
      </c>
    </row>
    <row r="28" spans="1:16" s="32" customFormat="1" ht="24" x14ac:dyDescent="0.25">
      <c r="A28" s="185"/>
      <c r="B28" s="186" t="s">
        <v>510</v>
      </c>
      <c r="C28" s="187"/>
      <c r="D28" s="109"/>
      <c r="E28" s="146"/>
      <c r="F28" s="147"/>
      <c r="G28" s="147"/>
      <c r="H28" s="147" t="s">
        <v>274</v>
      </c>
      <c r="I28" s="109" t="s">
        <v>494</v>
      </c>
      <c r="J28" s="93">
        <v>100</v>
      </c>
      <c r="K28" s="187"/>
      <c r="L28" s="187">
        <v>3</v>
      </c>
      <c r="M28" s="191" t="s">
        <v>511</v>
      </c>
      <c r="N28" s="250">
        <v>0</v>
      </c>
      <c r="O28" s="245">
        <v>0</v>
      </c>
      <c r="P28" s="87">
        <f t="shared" si="2"/>
        <v>0</v>
      </c>
    </row>
    <row r="29" spans="1:16" s="32" customFormat="1" ht="15.75" customHeight="1" x14ac:dyDescent="0.25">
      <c r="A29" s="185" t="s">
        <v>33</v>
      </c>
      <c r="B29" s="186" t="s">
        <v>512</v>
      </c>
      <c r="C29" s="187">
        <v>114.3</v>
      </c>
      <c r="D29" s="109" t="s">
        <v>134</v>
      </c>
      <c r="E29" s="146">
        <v>0</v>
      </c>
      <c r="F29" s="147"/>
      <c r="G29" s="147" t="s">
        <v>339</v>
      </c>
      <c r="H29" s="93">
        <v>100</v>
      </c>
      <c r="I29" s="109" t="s">
        <v>494</v>
      </c>
      <c r="J29" s="93">
        <v>40</v>
      </c>
      <c r="K29" s="187">
        <f>D29*1.1</f>
        <v>2.2000000000000002</v>
      </c>
      <c r="L29" s="187">
        <f>3.14*(C29+2*J29)/1000*K29</f>
        <v>1.3422244000000003</v>
      </c>
      <c r="M29" s="189"/>
      <c r="N29" s="250">
        <v>0</v>
      </c>
      <c r="O29" s="245">
        <v>0</v>
      </c>
      <c r="P29" s="87">
        <f t="shared" si="2"/>
        <v>0</v>
      </c>
    </row>
    <row r="30" spans="1:16" s="32" customFormat="1" ht="24" x14ac:dyDescent="0.25">
      <c r="A30" s="185" t="s">
        <v>33</v>
      </c>
      <c r="B30" s="186" t="s">
        <v>518</v>
      </c>
      <c r="C30" s="187"/>
      <c r="D30" s="109"/>
      <c r="E30" s="146"/>
      <c r="F30" s="147"/>
      <c r="G30" s="147"/>
      <c r="H30" s="93">
        <v>100</v>
      </c>
      <c r="I30" s="109" t="s">
        <v>494</v>
      </c>
      <c r="J30" s="93">
        <v>100</v>
      </c>
      <c r="K30" s="187"/>
      <c r="L30" s="187">
        <v>5</v>
      </c>
      <c r="M30" s="189"/>
      <c r="N30" s="250">
        <v>0</v>
      </c>
      <c r="O30" s="245">
        <v>0</v>
      </c>
      <c r="P30" s="87">
        <f t="shared" si="2"/>
        <v>0</v>
      </c>
    </row>
    <row r="31" spans="1:16" x14ac:dyDescent="0.25">
      <c r="A31" s="185"/>
      <c r="B31" s="186"/>
      <c r="C31" s="187"/>
      <c r="D31" s="109"/>
      <c r="E31" s="146"/>
      <c r="F31" s="147"/>
      <c r="G31" s="147"/>
      <c r="H31" s="147"/>
      <c r="I31" s="109"/>
      <c r="J31" s="93"/>
      <c r="K31" s="187"/>
      <c r="L31" s="187"/>
      <c r="M31" s="189"/>
      <c r="N31" s="76">
        <f>SUM(N4:N30)</f>
        <v>0</v>
      </c>
      <c r="O31" s="75">
        <f>SUM(O4:O30)</f>
        <v>0</v>
      </c>
      <c r="P31" s="88">
        <f>SUM(P4:P30)</f>
        <v>0</v>
      </c>
    </row>
    <row r="32" spans="1:16" s="32" customFormat="1" ht="15.75" customHeight="1" x14ac:dyDescent="0.25">
      <c r="A32" s="185"/>
      <c r="B32" s="186"/>
      <c r="C32" s="187"/>
      <c r="D32" s="109"/>
      <c r="E32" s="146"/>
      <c r="F32" s="147"/>
      <c r="G32" s="147"/>
      <c r="H32" s="93"/>
      <c r="I32" s="109"/>
      <c r="J32" s="93"/>
      <c r="K32" s="187"/>
      <c r="L32" s="187"/>
      <c r="M32" s="189"/>
      <c r="N32" s="8"/>
      <c r="O32" s="21"/>
      <c r="P32" s="87"/>
    </row>
    <row r="33" spans="1:16" s="32" customFormat="1" ht="15.75" customHeight="1" x14ac:dyDescent="0.25">
      <c r="A33" s="185"/>
      <c r="B33" s="186"/>
      <c r="C33" s="187"/>
      <c r="D33" s="109"/>
      <c r="E33" s="146"/>
      <c r="F33" s="147"/>
      <c r="G33" s="147"/>
      <c r="H33" s="93"/>
      <c r="I33" s="109"/>
      <c r="J33" s="93"/>
      <c r="K33" s="187"/>
      <c r="L33" s="187"/>
      <c r="M33" s="189"/>
      <c r="N33" s="8"/>
      <c r="O33" s="21"/>
      <c r="P33" s="87"/>
    </row>
    <row r="34" spans="1:16" s="32" customFormat="1" ht="15.75" customHeight="1" x14ac:dyDescent="0.25">
      <c r="A34" s="185"/>
      <c r="B34" s="186"/>
      <c r="C34" s="187"/>
      <c r="D34" s="109"/>
      <c r="E34" s="146"/>
      <c r="F34" s="147"/>
      <c r="G34" s="147"/>
      <c r="H34" s="93"/>
      <c r="I34" s="109"/>
      <c r="J34" s="93"/>
      <c r="K34" s="187"/>
      <c r="L34" s="187"/>
      <c r="M34" s="189"/>
      <c r="N34" s="8"/>
      <c r="O34" s="21"/>
      <c r="P34" s="87"/>
    </row>
    <row r="35" spans="1:16" x14ac:dyDescent="0.25">
      <c r="A35" s="185"/>
      <c r="B35" s="192" t="s">
        <v>513</v>
      </c>
      <c r="C35" s="109"/>
      <c r="D35" s="109"/>
      <c r="E35" s="146"/>
      <c r="F35" s="147"/>
      <c r="G35" s="147"/>
      <c r="H35" s="147"/>
      <c r="I35" s="109"/>
      <c r="J35" s="93"/>
      <c r="K35" s="187"/>
      <c r="L35" s="187"/>
      <c r="M35" s="189"/>
      <c r="N35" s="8"/>
      <c r="O35" s="21"/>
      <c r="P35" s="87"/>
    </row>
    <row r="36" spans="1:16" x14ac:dyDescent="0.25">
      <c r="A36" s="185"/>
      <c r="B36" s="192"/>
      <c r="C36" s="109"/>
      <c r="D36" s="109"/>
      <c r="E36" s="146"/>
      <c r="F36" s="147"/>
      <c r="G36" s="147"/>
      <c r="H36" s="147"/>
      <c r="I36" s="109"/>
      <c r="J36" s="93"/>
      <c r="K36" s="187"/>
      <c r="L36" s="187"/>
      <c r="M36" s="189"/>
      <c r="N36" s="8"/>
      <c r="O36" s="21"/>
      <c r="P36" s="87"/>
    </row>
    <row r="37" spans="1:16" x14ac:dyDescent="0.25">
      <c r="N37" s="1"/>
      <c r="O37" s="1"/>
      <c r="P37" s="1"/>
    </row>
    <row r="38" spans="1:16" x14ac:dyDescent="0.25">
      <c r="N38" s="1"/>
      <c r="O38" s="1"/>
      <c r="P38" s="1"/>
    </row>
    <row r="39" spans="1:16" x14ac:dyDescent="0.25">
      <c r="N39" s="1"/>
      <c r="O39" s="1"/>
      <c r="P39" s="1"/>
    </row>
    <row r="40" spans="1:16" x14ac:dyDescent="0.25">
      <c r="N40" s="1"/>
      <c r="O40" s="1"/>
      <c r="P40" s="1"/>
    </row>
    <row r="41" spans="1:16" x14ac:dyDescent="0.25">
      <c r="N41" s="1"/>
      <c r="O41" s="1"/>
      <c r="P41" s="1"/>
    </row>
    <row r="42" spans="1:16" x14ac:dyDescent="0.25">
      <c r="N42" s="1"/>
      <c r="O42" s="1"/>
      <c r="P42" s="1"/>
    </row>
    <row r="43" spans="1:16" x14ac:dyDescent="0.25">
      <c r="N43" s="1"/>
      <c r="O43" s="1"/>
      <c r="P43" s="1"/>
    </row>
    <row r="44" spans="1:16" x14ac:dyDescent="0.25">
      <c r="N44" s="1"/>
      <c r="O44" s="1"/>
      <c r="P44" s="1"/>
    </row>
    <row r="45" spans="1:16" x14ac:dyDescent="0.25">
      <c r="N45" s="1"/>
      <c r="O45" s="1"/>
      <c r="P45" s="1"/>
    </row>
    <row r="46" spans="1:16" x14ac:dyDescent="0.25">
      <c r="N46" s="1"/>
      <c r="O46" s="1"/>
      <c r="P46" s="1"/>
    </row>
    <row r="47" spans="1:16" x14ac:dyDescent="0.25">
      <c r="N47" s="1"/>
      <c r="O47" s="1"/>
      <c r="P47" s="1"/>
    </row>
    <row r="48" spans="1:16" x14ac:dyDescent="0.25">
      <c r="N48" s="1"/>
      <c r="O48" s="1"/>
      <c r="P48" s="1"/>
    </row>
    <row r="49" spans="14:16" x14ac:dyDescent="0.25">
      <c r="N49" s="1"/>
      <c r="O49" s="1"/>
      <c r="P49" s="1"/>
    </row>
    <row r="50" spans="14:16" x14ac:dyDescent="0.25">
      <c r="N50" s="1"/>
      <c r="O50" s="1"/>
      <c r="P50" s="1"/>
    </row>
    <row r="51" spans="14:16" x14ac:dyDescent="0.25">
      <c r="N51" s="1"/>
      <c r="O51" s="1"/>
      <c r="P51" s="1"/>
    </row>
    <row r="52" spans="14:16" x14ac:dyDescent="0.25">
      <c r="N52" s="1"/>
      <c r="O52" s="1"/>
      <c r="P52" s="1"/>
    </row>
    <row r="53" spans="14:16" x14ac:dyDescent="0.25">
      <c r="N53" s="1"/>
      <c r="O53" s="1"/>
      <c r="P53" s="1"/>
    </row>
    <row r="54" spans="14:16" x14ac:dyDescent="0.25">
      <c r="N54" s="1"/>
      <c r="O54" s="1"/>
      <c r="P54" s="1"/>
    </row>
    <row r="55" spans="14:16" x14ac:dyDescent="0.25">
      <c r="N55" s="1"/>
      <c r="O55" s="1"/>
      <c r="P55" s="1"/>
    </row>
    <row r="56" spans="14:16" x14ac:dyDescent="0.25">
      <c r="N56" s="1"/>
      <c r="O56" s="1"/>
      <c r="P56" s="1"/>
    </row>
    <row r="57" spans="14:16" x14ac:dyDescent="0.25">
      <c r="N57" s="1"/>
      <c r="O57" s="1"/>
      <c r="P57" s="1"/>
    </row>
    <row r="58" spans="14:16" x14ac:dyDescent="0.25">
      <c r="N58" s="1"/>
      <c r="O58" s="1"/>
      <c r="P58" s="1"/>
    </row>
    <row r="59" spans="14:16" x14ac:dyDescent="0.25">
      <c r="N59" s="1"/>
      <c r="O59" s="1"/>
      <c r="P59" s="1"/>
    </row>
    <row r="60" spans="14:16" x14ac:dyDescent="0.25">
      <c r="N60" s="1"/>
      <c r="O60" s="1"/>
      <c r="P60" s="1"/>
    </row>
    <row r="61" spans="14:16" x14ac:dyDescent="0.25">
      <c r="N61" s="1"/>
      <c r="O61" s="1"/>
      <c r="P61" s="1"/>
    </row>
    <row r="62" spans="14:16" x14ac:dyDescent="0.25">
      <c r="N62" s="1"/>
      <c r="O62" s="1"/>
      <c r="P62" s="1"/>
    </row>
    <row r="63" spans="14:16" x14ac:dyDescent="0.25">
      <c r="N63" s="1"/>
      <c r="O63" s="1"/>
      <c r="P63" s="1"/>
    </row>
    <row r="64" spans="14:16" x14ac:dyDescent="0.25">
      <c r="N64" s="1"/>
      <c r="O64" s="1"/>
      <c r="P64" s="1"/>
    </row>
    <row r="65" spans="14:16" x14ac:dyDescent="0.25">
      <c r="N65" s="1"/>
      <c r="O65" s="1"/>
      <c r="P65" s="1"/>
    </row>
    <row r="66" spans="14:16" x14ac:dyDescent="0.25">
      <c r="N66" s="1"/>
      <c r="O66" s="1"/>
      <c r="P66" s="1"/>
    </row>
    <row r="67" spans="14:16" x14ac:dyDescent="0.25">
      <c r="N67" s="1"/>
      <c r="O67" s="1"/>
      <c r="P67" s="1"/>
    </row>
    <row r="68" spans="14:16" x14ac:dyDescent="0.25">
      <c r="N68" s="1"/>
      <c r="O68" s="1"/>
      <c r="P68" s="1"/>
    </row>
    <row r="69" spans="14:16" x14ac:dyDescent="0.25">
      <c r="N69" s="1"/>
      <c r="O69" s="1"/>
      <c r="P69" s="1"/>
    </row>
    <row r="70" spans="14:16" x14ac:dyDescent="0.25">
      <c r="N70" s="1"/>
      <c r="O70" s="1"/>
      <c r="P70" s="1"/>
    </row>
    <row r="71" spans="14:16" x14ac:dyDescent="0.25">
      <c r="N71" s="1"/>
      <c r="O71" s="1"/>
      <c r="P71" s="1"/>
    </row>
    <row r="72" spans="14:16" x14ac:dyDescent="0.25">
      <c r="N72" s="1"/>
      <c r="O72" s="1"/>
      <c r="P72" s="1"/>
    </row>
    <row r="73" spans="14:16" x14ac:dyDescent="0.25">
      <c r="N73" s="1"/>
      <c r="O73" s="1"/>
      <c r="P73" s="1"/>
    </row>
    <row r="74" spans="14:16" x14ac:dyDescent="0.25">
      <c r="N74" s="1"/>
      <c r="O74" s="1"/>
      <c r="P74" s="1"/>
    </row>
    <row r="75" spans="14:16" x14ac:dyDescent="0.25">
      <c r="N75" s="1"/>
      <c r="O75" s="1"/>
      <c r="P75" s="1"/>
    </row>
    <row r="76" spans="14:16" x14ac:dyDescent="0.25">
      <c r="N76" s="1"/>
      <c r="O76" s="1"/>
      <c r="P76" s="1"/>
    </row>
    <row r="77" spans="14:16" x14ac:dyDescent="0.25">
      <c r="N77" s="1"/>
      <c r="O77" s="1"/>
      <c r="P77" s="1"/>
    </row>
    <row r="78" spans="14:16" x14ac:dyDescent="0.25">
      <c r="N78" s="1"/>
      <c r="O78" s="1"/>
      <c r="P78" s="1"/>
    </row>
    <row r="79" spans="14:16" x14ac:dyDescent="0.25">
      <c r="N79" s="1"/>
      <c r="O79" s="1"/>
      <c r="P79" s="1"/>
    </row>
    <row r="80" spans="14:16" x14ac:dyDescent="0.25">
      <c r="N80" s="1"/>
      <c r="O80" s="1"/>
      <c r="P80" s="1"/>
    </row>
    <row r="81" spans="14:16" x14ac:dyDescent="0.25">
      <c r="N81" s="1"/>
      <c r="O81" s="1"/>
      <c r="P81" s="1"/>
    </row>
    <row r="82" spans="14:16" x14ac:dyDescent="0.25">
      <c r="N82" s="1"/>
      <c r="O82" s="1"/>
      <c r="P82" s="1"/>
    </row>
    <row r="83" spans="14:16" x14ac:dyDescent="0.25">
      <c r="N83" s="1"/>
      <c r="O83" s="1"/>
      <c r="P83" s="1"/>
    </row>
    <row r="84" spans="14:16" x14ac:dyDescent="0.25">
      <c r="N84" s="1"/>
      <c r="O84" s="1"/>
      <c r="P84" s="1"/>
    </row>
    <row r="85" spans="14:16" x14ac:dyDescent="0.25">
      <c r="N85" s="1"/>
      <c r="O85" s="1"/>
      <c r="P85" s="1"/>
    </row>
    <row r="86" spans="14:16" x14ac:dyDescent="0.25">
      <c r="N86" s="1"/>
      <c r="O86" s="1"/>
      <c r="P86" s="1"/>
    </row>
    <row r="87" spans="14:16" x14ac:dyDescent="0.25">
      <c r="N87" s="1"/>
      <c r="O87" s="1"/>
      <c r="P87" s="1"/>
    </row>
    <row r="88" spans="14:16" x14ac:dyDescent="0.25">
      <c r="N88" s="1"/>
      <c r="O88" s="1"/>
      <c r="P88" s="1"/>
    </row>
    <row r="89" spans="14:16" x14ac:dyDescent="0.25">
      <c r="N89" s="1"/>
      <c r="O89" s="1"/>
      <c r="P89" s="1"/>
    </row>
    <row r="90" spans="14:16" x14ac:dyDescent="0.25">
      <c r="N90" s="1"/>
      <c r="O90" s="1"/>
      <c r="P90" s="1"/>
    </row>
    <row r="91" spans="14:16" x14ac:dyDescent="0.25">
      <c r="N91" s="1"/>
      <c r="O91" s="1"/>
      <c r="P91" s="1"/>
    </row>
    <row r="92" spans="14:16" x14ac:dyDescent="0.25">
      <c r="N92" s="1"/>
      <c r="O92" s="1"/>
      <c r="P92" s="1"/>
    </row>
    <row r="93" spans="14:16" x14ac:dyDescent="0.25">
      <c r="N93" s="1"/>
      <c r="O93" s="1"/>
      <c r="P93" s="1"/>
    </row>
    <row r="94" spans="14:16" x14ac:dyDescent="0.25">
      <c r="N94" s="1"/>
      <c r="O94" s="1"/>
      <c r="P94" s="1"/>
    </row>
    <row r="95" spans="14:16" x14ac:dyDescent="0.25">
      <c r="N95" s="1"/>
      <c r="O95" s="1"/>
      <c r="P95" s="1"/>
    </row>
    <row r="96" spans="14:16" x14ac:dyDescent="0.25">
      <c r="N96" s="1"/>
      <c r="O96" s="1"/>
      <c r="P96" s="1"/>
    </row>
    <row r="97" spans="14:16" x14ac:dyDescent="0.25">
      <c r="N97" s="1"/>
      <c r="O97" s="1"/>
      <c r="P97" s="1"/>
    </row>
    <row r="98" spans="14:16" x14ac:dyDescent="0.25">
      <c r="N98" s="1"/>
      <c r="O98" s="1"/>
      <c r="P98" s="1"/>
    </row>
    <row r="99" spans="14:16" x14ac:dyDescent="0.25">
      <c r="N99" s="1"/>
      <c r="O99" s="1"/>
      <c r="P99" s="1"/>
    </row>
    <row r="100" spans="14:16" x14ac:dyDescent="0.25">
      <c r="N100" s="1"/>
      <c r="O100" s="1"/>
      <c r="P100" s="1"/>
    </row>
    <row r="101" spans="14:16" x14ac:dyDescent="0.25">
      <c r="N101" s="1"/>
      <c r="O101" s="1"/>
      <c r="P101" s="1"/>
    </row>
    <row r="102" spans="14:16" x14ac:dyDescent="0.25">
      <c r="N102" s="1"/>
      <c r="O102" s="1"/>
      <c r="P102" s="1"/>
    </row>
    <row r="103" spans="14:16" x14ac:dyDescent="0.25">
      <c r="N103" s="1"/>
      <c r="O103" s="1"/>
      <c r="P103" s="1"/>
    </row>
    <row r="104" spans="14:16" x14ac:dyDescent="0.25">
      <c r="N104" s="1"/>
      <c r="O104" s="1"/>
      <c r="P104" s="1"/>
    </row>
    <row r="105" spans="14:16" x14ac:dyDescent="0.25">
      <c r="N105" s="1"/>
      <c r="O105" s="1"/>
      <c r="P105" s="1"/>
    </row>
    <row r="106" spans="14:16" x14ac:dyDescent="0.25">
      <c r="N106" s="1"/>
      <c r="O106" s="1"/>
      <c r="P106" s="1"/>
    </row>
    <row r="107" spans="14:16" x14ac:dyDescent="0.25">
      <c r="N107" s="1"/>
      <c r="O107" s="1"/>
      <c r="P107" s="1"/>
    </row>
    <row r="108" spans="14:16" x14ac:dyDescent="0.25">
      <c r="N108" s="1"/>
      <c r="O108" s="1"/>
      <c r="P108" s="1"/>
    </row>
    <row r="109" spans="14:16" x14ac:dyDescent="0.25">
      <c r="N109" s="1"/>
      <c r="O109" s="1"/>
      <c r="P109" s="1"/>
    </row>
    <row r="110" spans="14:16" x14ac:dyDescent="0.25">
      <c r="N110" s="1"/>
      <c r="O110" s="1"/>
      <c r="P110" s="1"/>
    </row>
    <row r="111" spans="14:16" x14ac:dyDescent="0.25">
      <c r="N111" s="1"/>
      <c r="O111" s="1"/>
      <c r="P111" s="1"/>
    </row>
    <row r="112" spans="14:16" x14ac:dyDescent="0.25">
      <c r="N112" s="1"/>
      <c r="O112" s="1"/>
      <c r="P112" s="1"/>
    </row>
    <row r="113" spans="14:16" x14ac:dyDescent="0.25">
      <c r="N113" s="1"/>
      <c r="O113" s="1"/>
      <c r="P113" s="1"/>
    </row>
    <row r="114" spans="14:16" x14ac:dyDescent="0.25">
      <c r="N114" s="1"/>
      <c r="O114" s="1"/>
      <c r="P114" s="1"/>
    </row>
    <row r="115" spans="14:16" x14ac:dyDescent="0.25">
      <c r="N115" s="1"/>
      <c r="O115" s="1"/>
      <c r="P115" s="1"/>
    </row>
    <row r="116" spans="14:16" x14ac:dyDescent="0.25">
      <c r="N116" s="1"/>
      <c r="O116" s="1"/>
      <c r="P116" s="1"/>
    </row>
    <row r="117" spans="14:16" x14ac:dyDescent="0.25">
      <c r="N117" s="1"/>
      <c r="O117" s="1"/>
      <c r="P117" s="1"/>
    </row>
    <row r="118" spans="14:16" x14ac:dyDescent="0.25">
      <c r="N118" s="1"/>
      <c r="O118" s="1"/>
      <c r="P118" s="1"/>
    </row>
    <row r="119" spans="14:16" x14ac:dyDescent="0.25">
      <c r="N119" s="1"/>
      <c r="O119" s="1"/>
      <c r="P119" s="1"/>
    </row>
    <row r="120" spans="14:16" x14ac:dyDescent="0.25">
      <c r="N120" s="1"/>
      <c r="O120" s="1"/>
      <c r="P120" s="1"/>
    </row>
    <row r="121" spans="14:16" x14ac:dyDescent="0.25">
      <c r="N121" s="1"/>
      <c r="O121" s="1"/>
      <c r="P121" s="1"/>
    </row>
    <row r="122" spans="14:16" x14ac:dyDescent="0.25">
      <c r="N122" s="1"/>
      <c r="O122" s="1"/>
      <c r="P122" s="1"/>
    </row>
    <row r="123" spans="14:16" x14ac:dyDescent="0.25">
      <c r="N123" s="1"/>
      <c r="O123" s="1"/>
      <c r="P123" s="1"/>
    </row>
    <row r="124" spans="14:16" x14ac:dyDescent="0.25">
      <c r="N124" s="1"/>
      <c r="O124" s="1"/>
      <c r="P124" s="1"/>
    </row>
    <row r="125" spans="14:16" x14ac:dyDescent="0.25">
      <c r="N125" s="1"/>
      <c r="O125" s="1"/>
      <c r="P125" s="1"/>
    </row>
    <row r="126" spans="14:16" x14ac:dyDescent="0.25">
      <c r="N126" s="1"/>
      <c r="O126" s="1"/>
      <c r="P126" s="1"/>
    </row>
    <row r="127" spans="14:16" x14ac:dyDescent="0.25">
      <c r="N127" s="1"/>
      <c r="O127" s="1"/>
      <c r="P127" s="1"/>
    </row>
    <row r="128" spans="14:16" x14ac:dyDescent="0.25">
      <c r="N128" s="1"/>
      <c r="O128" s="1"/>
      <c r="P128" s="1"/>
    </row>
    <row r="129" spans="14:16" x14ac:dyDescent="0.25">
      <c r="N129" s="1"/>
      <c r="O129" s="1"/>
      <c r="P129" s="1"/>
    </row>
    <row r="130" spans="14:16" x14ac:dyDescent="0.25">
      <c r="N130" s="1"/>
      <c r="O130" s="1"/>
      <c r="P130" s="1"/>
    </row>
    <row r="131" spans="14:16" x14ac:dyDescent="0.25">
      <c r="N131" s="1"/>
      <c r="O131" s="1"/>
      <c r="P131" s="1"/>
    </row>
    <row r="132" spans="14:16" x14ac:dyDescent="0.25">
      <c r="N132" s="1"/>
      <c r="O132" s="1"/>
      <c r="P132" s="1"/>
    </row>
    <row r="133" spans="14:16" x14ac:dyDescent="0.25">
      <c r="N133" s="1"/>
      <c r="O133" s="1"/>
      <c r="P133" s="1"/>
    </row>
    <row r="134" spans="14:16" x14ac:dyDescent="0.25">
      <c r="N134" s="1"/>
      <c r="O134" s="1"/>
      <c r="P134" s="1"/>
    </row>
    <row r="135" spans="14:16" x14ac:dyDescent="0.25">
      <c r="N135" s="1"/>
      <c r="O135" s="1"/>
      <c r="P135" s="1"/>
    </row>
    <row r="136" spans="14:16" x14ac:dyDescent="0.25">
      <c r="N136" s="1"/>
      <c r="O136" s="1"/>
      <c r="P136" s="1"/>
    </row>
    <row r="137" spans="14:16" x14ac:dyDescent="0.25">
      <c r="N137" s="1"/>
      <c r="O137" s="1"/>
      <c r="P137" s="1"/>
    </row>
    <row r="138" spans="14:16" x14ac:dyDescent="0.25">
      <c r="N138" s="1"/>
      <c r="O138" s="1"/>
      <c r="P138" s="1"/>
    </row>
    <row r="139" spans="14:16" x14ac:dyDescent="0.25">
      <c r="N139" s="1"/>
      <c r="O139" s="1"/>
      <c r="P139" s="1"/>
    </row>
    <row r="140" spans="14:16" x14ac:dyDescent="0.25">
      <c r="N140" s="1"/>
      <c r="O140" s="1"/>
      <c r="P140" s="1"/>
    </row>
    <row r="141" spans="14:16" x14ac:dyDescent="0.25">
      <c r="N141" s="1"/>
      <c r="O141" s="1"/>
      <c r="P141" s="1"/>
    </row>
    <row r="142" spans="14:16" x14ac:dyDescent="0.25">
      <c r="N142" s="1"/>
      <c r="O142" s="1"/>
      <c r="P142" s="1"/>
    </row>
    <row r="143" spans="14:16" x14ac:dyDescent="0.25">
      <c r="N143" s="1"/>
      <c r="O143" s="1"/>
      <c r="P143" s="1"/>
    </row>
    <row r="144" spans="14:16" x14ac:dyDescent="0.25">
      <c r="N144" s="1"/>
      <c r="O144" s="1"/>
      <c r="P144" s="1"/>
    </row>
    <row r="145" spans="14:16" x14ac:dyDescent="0.25">
      <c r="N145" s="1"/>
      <c r="O145" s="1"/>
      <c r="P145" s="1"/>
    </row>
    <row r="146" spans="14:16" x14ac:dyDescent="0.25">
      <c r="N146" s="1"/>
      <c r="O146" s="1"/>
      <c r="P146" s="1"/>
    </row>
    <row r="147" spans="14:16" x14ac:dyDescent="0.25">
      <c r="N147" s="1"/>
      <c r="O147" s="1"/>
      <c r="P147" s="1"/>
    </row>
    <row r="148" spans="14:16" x14ac:dyDescent="0.25">
      <c r="N148" s="1"/>
      <c r="O148" s="1"/>
      <c r="P148" s="1"/>
    </row>
    <row r="149" spans="14:16" x14ac:dyDescent="0.25">
      <c r="N149" s="1"/>
      <c r="O149" s="1"/>
      <c r="P149" s="1"/>
    </row>
    <row r="150" spans="14:16" x14ac:dyDescent="0.25">
      <c r="N150" s="1"/>
      <c r="O150" s="1"/>
      <c r="P150" s="1"/>
    </row>
    <row r="151" spans="14:16" x14ac:dyDescent="0.25">
      <c r="N151" s="1"/>
      <c r="O151" s="1"/>
      <c r="P151" s="1"/>
    </row>
    <row r="152" spans="14:16" x14ac:dyDescent="0.25">
      <c r="N152" s="1"/>
      <c r="O152" s="1"/>
      <c r="P152" s="1"/>
    </row>
    <row r="153" spans="14:16" x14ac:dyDescent="0.25">
      <c r="N153" s="1"/>
      <c r="O153" s="1"/>
      <c r="P153" s="1"/>
    </row>
    <row r="154" spans="14:16" x14ac:dyDescent="0.25">
      <c r="N154" s="1"/>
      <c r="O154" s="1"/>
      <c r="P154" s="1"/>
    </row>
    <row r="155" spans="14:16" x14ac:dyDescent="0.25">
      <c r="N155" s="1"/>
      <c r="O155" s="1"/>
      <c r="P155" s="1"/>
    </row>
    <row r="156" spans="14:16" x14ac:dyDescent="0.25">
      <c r="N156" s="1"/>
      <c r="O156" s="1"/>
      <c r="P156" s="1"/>
    </row>
    <row r="157" spans="14:16" x14ac:dyDescent="0.25">
      <c r="N157" s="1"/>
      <c r="O157" s="1"/>
      <c r="P157" s="1"/>
    </row>
    <row r="158" spans="14:16" x14ac:dyDescent="0.25">
      <c r="N158" s="1"/>
      <c r="O158" s="1"/>
      <c r="P158" s="1"/>
    </row>
    <row r="159" spans="14:16" x14ac:dyDescent="0.25">
      <c r="N159" s="1"/>
      <c r="O159" s="1"/>
      <c r="P159" s="1"/>
    </row>
    <row r="160" spans="14:16" x14ac:dyDescent="0.25">
      <c r="N160" s="1"/>
      <c r="O160" s="1"/>
      <c r="P160" s="1"/>
    </row>
    <row r="161" spans="14:16" x14ac:dyDescent="0.25">
      <c r="N161" s="1"/>
      <c r="O161" s="1"/>
      <c r="P161" s="1"/>
    </row>
    <row r="162" spans="14:16" x14ac:dyDescent="0.25">
      <c r="N162" s="1"/>
      <c r="O162" s="1"/>
      <c r="P162" s="1"/>
    </row>
    <row r="163" spans="14:16" x14ac:dyDescent="0.25">
      <c r="N163" s="1"/>
      <c r="O163" s="1"/>
      <c r="P163" s="1"/>
    </row>
    <row r="164" spans="14:16" x14ac:dyDescent="0.25">
      <c r="N164" s="1"/>
      <c r="O164" s="1"/>
      <c r="P164" s="1"/>
    </row>
    <row r="165" spans="14:16" x14ac:dyDescent="0.25">
      <c r="N165" s="1"/>
      <c r="O165" s="1"/>
      <c r="P165" s="1"/>
    </row>
    <row r="166" spans="14:16" x14ac:dyDescent="0.25">
      <c r="N166" s="1"/>
      <c r="O166" s="1"/>
      <c r="P166" s="1"/>
    </row>
    <row r="167" spans="14:16" x14ac:dyDescent="0.25">
      <c r="N167" s="1"/>
      <c r="O167" s="1"/>
      <c r="P167" s="1"/>
    </row>
    <row r="168" spans="14:16" x14ac:dyDescent="0.25">
      <c r="N168" s="1"/>
      <c r="O168" s="1"/>
      <c r="P168" s="1"/>
    </row>
    <row r="169" spans="14:16" x14ac:dyDescent="0.25">
      <c r="N169" s="1"/>
      <c r="O169" s="1"/>
      <c r="P169" s="1"/>
    </row>
    <row r="170" spans="14:16" x14ac:dyDescent="0.25">
      <c r="N170" s="1"/>
      <c r="O170" s="1"/>
      <c r="P170" s="1"/>
    </row>
    <row r="171" spans="14:16" x14ac:dyDescent="0.25">
      <c r="N171" s="1"/>
      <c r="O171" s="1"/>
      <c r="P171" s="1"/>
    </row>
    <row r="172" spans="14:16" x14ac:dyDescent="0.25">
      <c r="N172" s="1"/>
      <c r="O172" s="1"/>
      <c r="P172" s="1"/>
    </row>
    <row r="173" spans="14:16" x14ac:dyDescent="0.25">
      <c r="N173" s="1"/>
      <c r="O173" s="1"/>
      <c r="P173" s="1"/>
    </row>
    <row r="174" spans="14:16" x14ac:dyDescent="0.25">
      <c r="N174" s="1"/>
      <c r="O174" s="1"/>
      <c r="P174" s="1"/>
    </row>
    <row r="175" spans="14:16" x14ac:dyDescent="0.25">
      <c r="N175" s="1"/>
      <c r="O175" s="1"/>
      <c r="P175" s="1"/>
    </row>
    <row r="176" spans="14:16" x14ac:dyDescent="0.25">
      <c r="N176" s="1"/>
      <c r="O176" s="1"/>
      <c r="P176" s="1"/>
    </row>
    <row r="177" spans="14:16" x14ac:dyDescent="0.25">
      <c r="N177" s="1"/>
      <c r="O177" s="1"/>
      <c r="P177" s="1"/>
    </row>
    <row r="178" spans="14:16" x14ac:dyDescent="0.25">
      <c r="N178" s="1"/>
      <c r="O178" s="1"/>
      <c r="P178" s="1"/>
    </row>
    <row r="179" spans="14:16" x14ac:dyDescent="0.25">
      <c r="N179" s="1"/>
      <c r="O179" s="1"/>
      <c r="P179" s="1"/>
    </row>
    <row r="180" spans="14:16" x14ac:dyDescent="0.25">
      <c r="N180" s="1"/>
      <c r="O180" s="1"/>
      <c r="P180" s="1"/>
    </row>
    <row r="181" spans="14:16" x14ac:dyDescent="0.25">
      <c r="N181" s="1"/>
      <c r="O181" s="1"/>
      <c r="P181" s="1"/>
    </row>
    <row r="182" spans="14:16" x14ac:dyDescent="0.25">
      <c r="N182" s="1"/>
      <c r="O182" s="1"/>
      <c r="P182" s="1"/>
    </row>
    <row r="183" spans="14:16" x14ac:dyDescent="0.25">
      <c r="N183" s="1"/>
      <c r="O183" s="1"/>
      <c r="P183" s="1"/>
    </row>
    <row r="184" spans="14:16" x14ac:dyDescent="0.25">
      <c r="N184" s="1"/>
      <c r="O184" s="1"/>
      <c r="P184" s="1"/>
    </row>
    <row r="185" spans="14:16" x14ac:dyDescent="0.25">
      <c r="N185" s="1"/>
      <c r="O185" s="1"/>
      <c r="P185" s="1"/>
    </row>
    <row r="186" spans="14:16" x14ac:dyDescent="0.25">
      <c r="N186" s="1"/>
      <c r="O186" s="1"/>
      <c r="P186" s="1"/>
    </row>
    <row r="187" spans="14:16" x14ac:dyDescent="0.25">
      <c r="N187" s="1"/>
      <c r="O187" s="1"/>
      <c r="P187" s="1"/>
    </row>
    <row r="188" spans="14:16" x14ac:dyDescent="0.25">
      <c r="N188" s="1"/>
      <c r="O188" s="1"/>
      <c r="P188" s="1"/>
    </row>
    <row r="189" spans="14:16" x14ac:dyDescent="0.25">
      <c r="N189" s="1"/>
      <c r="O189" s="1"/>
      <c r="P189" s="1"/>
    </row>
    <row r="190" spans="14:16" x14ac:dyDescent="0.25">
      <c r="N190" s="1"/>
      <c r="O190" s="1"/>
      <c r="P190" s="1"/>
    </row>
    <row r="191" spans="14:16" x14ac:dyDescent="0.25">
      <c r="N191" s="1"/>
      <c r="O191" s="1"/>
      <c r="P191" s="1"/>
    </row>
    <row r="192" spans="14:16" x14ac:dyDescent="0.25">
      <c r="N192" s="1"/>
      <c r="O192" s="1"/>
      <c r="P192" s="1"/>
    </row>
    <row r="193" spans="14:16" x14ac:dyDescent="0.25">
      <c r="N193" s="1"/>
      <c r="O193" s="1"/>
      <c r="P193" s="1"/>
    </row>
    <row r="194" spans="14:16" x14ac:dyDescent="0.25">
      <c r="N194" s="1"/>
      <c r="O194" s="1"/>
      <c r="P194" s="1"/>
    </row>
    <row r="195" spans="14:16" x14ac:dyDescent="0.25">
      <c r="N195" s="1"/>
      <c r="O195" s="1"/>
      <c r="P195" s="1"/>
    </row>
    <row r="196" spans="14:16" x14ac:dyDescent="0.25">
      <c r="N196" s="1"/>
      <c r="O196" s="1"/>
      <c r="P196" s="1"/>
    </row>
    <row r="197" spans="14:16" x14ac:dyDescent="0.25">
      <c r="N197" s="1"/>
      <c r="O197" s="1"/>
      <c r="P197" s="1"/>
    </row>
    <row r="198" spans="14:16" x14ac:dyDescent="0.25">
      <c r="N198" s="1"/>
      <c r="O198" s="1"/>
      <c r="P198" s="1"/>
    </row>
    <row r="199" spans="14:16" x14ac:dyDescent="0.25">
      <c r="N199" s="1"/>
      <c r="O199" s="1"/>
      <c r="P199" s="1"/>
    </row>
    <row r="200" spans="14:16" x14ac:dyDescent="0.25">
      <c r="N200" s="1"/>
      <c r="O200" s="1"/>
      <c r="P200" s="1"/>
    </row>
    <row r="201" spans="14:16" x14ac:dyDescent="0.25">
      <c r="N201" s="1"/>
      <c r="O201" s="1"/>
      <c r="P201" s="1"/>
    </row>
    <row r="202" spans="14:16" x14ac:dyDescent="0.25">
      <c r="N202" s="1"/>
      <c r="O202" s="1"/>
      <c r="P202" s="1"/>
    </row>
    <row r="203" spans="14:16" x14ac:dyDescent="0.25">
      <c r="N203" s="1"/>
      <c r="O203" s="1"/>
      <c r="P203" s="1"/>
    </row>
    <row r="204" spans="14:16" x14ac:dyDescent="0.25">
      <c r="N204" s="1"/>
      <c r="O204" s="1"/>
      <c r="P204" s="1"/>
    </row>
    <row r="205" spans="14:16" x14ac:dyDescent="0.25">
      <c r="N205" s="1"/>
      <c r="O205" s="1"/>
      <c r="P205" s="1"/>
    </row>
    <row r="206" spans="14:16" x14ac:dyDescent="0.25">
      <c r="N206" s="1"/>
      <c r="O206" s="1"/>
      <c r="P206" s="1"/>
    </row>
    <row r="207" spans="14:16" x14ac:dyDescent="0.25">
      <c r="N207" s="1"/>
      <c r="O207" s="1"/>
      <c r="P207" s="1"/>
    </row>
    <row r="208" spans="14:16" x14ac:dyDescent="0.25">
      <c r="N208" s="1"/>
      <c r="O208" s="1"/>
      <c r="P208" s="1"/>
    </row>
    <row r="209" spans="14:16" x14ac:dyDescent="0.25">
      <c r="N209" s="1"/>
      <c r="O209" s="1"/>
      <c r="P209" s="1"/>
    </row>
    <row r="210" spans="14:16" x14ac:dyDescent="0.25">
      <c r="N210" s="1"/>
      <c r="O210" s="1"/>
      <c r="P210" s="1"/>
    </row>
    <row r="211" spans="14:16" x14ac:dyDescent="0.25">
      <c r="N211" s="1"/>
      <c r="O211" s="1"/>
      <c r="P211" s="1"/>
    </row>
    <row r="212" spans="14:16" x14ac:dyDescent="0.25">
      <c r="N212" s="1"/>
      <c r="O212" s="1"/>
      <c r="P212" s="1"/>
    </row>
    <row r="213" spans="14:16" x14ac:dyDescent="0.25">
      <c r="N213" s="1"/>
      <c r="O213" s="1"/>
      <c r="P213" s="1"/>
    </row>
    <row r="214" spans="14:16" x14ac:dyDescent="0.25">
      <c r="N214" s="1"/>
      <c r="O214" s="1"/>
      <c r="P214" s="1"/>
    </row>
    <row r="215" spans="14:16" x14ac:dyDescent="0.25">
      <c r="N215" s="1"/>
      <c r="O215" s="1"/>
      <c r="P215" s="1"/>
    </row>
    <row r="216" spans="14:16" x14ac:dyDescent="0.25">
      <c r="N216" s="1"/>
      <c r="O216" s="1"/>
      <c r="P216" s="1"/>
    </row>
    <row r="217" spans="14:16" x14ac:dyDescent="0.25">
      <c r="N217" s="1"/>
      <c r="O217" s="1"/>
      <c r="P217" s="1"/>
    </row>
    <row r="218" spans="14:16" x14ac:dyDescent="0.25">
      <c r="N218" s="1"/>
      <c r="O218" s="1"/>
      <c r="P218" s="1"/>
    </row>
    <row r="219" spans="14:16" x14ac:dyDescent="0.25">
      <c r="N219" s="1"/>
      <c r="O219" s="1"/>
      <c r="P219" s="1"/>
    </row>
    <row r="220" spans="14:16" x14ac:dyDescent="0.25">
      <c r="N220" s="1"/>
      <c r="O220" s="1"/>
      <c r="P220" s="1"/>
    </row>
    <row r="221" spans="14:16" x14ac:dyDescent="0.25">
      <c r="N221" s="1"/>
      <c r="O221" s="1"/>
      <c r="P221" s="1"/>
    </row>
    <row r="222" spans="14:16" x14ac:dyDescent="0.25">
      <c r="N222" s="1"/>
      <c r="O222" s="1"/>
      <c r="P222" s="1"/>
    </row>
    <row r="223" spans="14:16" x14ac:dyDescent="0.25">
      <c r="N223" s="1"/>
      <c r="O223" s="1"/>
      <c r="P223" s="1"/>
    </row>
    <row r="224" spans="14:16" x14ac:dyDescent="0.25">
      <c r="N224" s="1"/>
      <c r="O224" s="1"/>
      <c r="P224" s="1"/>
    </row>
    <row r="225" spans="14:16" x14ac:dyDescent="0.25">
      <c r="N225" s="1"/>
      <c r="O225" s="1"/>
      <c r="P225" s="1"/>
    </row>
    <row r="226" spans="14:16" x14ac:dyDescent="0.25">
      <c r="N226" s="1"/>
      <c r="O226" s="1"/>
      <c r="P226" s="1"/>
    </row>
    <row r="227" spans="14:16" x14ac:dyDescent="0.25">
      <c r="N227" s="1"/>
      <c r="O227" s="1"/>
      <c r="P227" s="1"/>
    </row>
    <row r="228" spans="14:16" x14ac:dyDescent="0.25">
      <c r="N228" s="1"/>
      <c r="O228" s="1"/>
      <c r="P228" s="1"/>
    </row>
    <row r="229" spans="14:16" x14ac:dyDescent="0.25">
      <c r="N229" s="1"/>
      <c r="O229" s="1"/>
      <c r="P229" s="1"/>
    </row>
    <row r="230" spans="14:16" x14ac:dyDescent="0.25">
      <c r="N230" s="1"/>
      <c r="O230" s="1"/>
      <c r="P230" s="1"/>
    </row>
    <row r="231" spans="14:16" x14ac:dyDescent="0.25">
      <c r="N231" s="1"/>
      <c r="O231" s="1"/>
      <c r="P231" s="1"/>
    </row>
    <row r="232" spans="14:16" x14ac:dyDescent="0.25">
      <c r="N232" s="1"/>
      <c r="O232" s="1"/>
      <c r="P232" s="1"/>
    </row>
    <row r="233" spans="14:16" x14ac:dyDescent="0.25">
      <c r="N233" s="1"/>
      <c r="O233" s="1"/>
      <c r="P233" s="1"/>
    </row>
    <row r="234" spans="14:16" x14ac:dyDescent="0.25">
      <c r="N234" s="1"/>
      <c r="O234" s="1"/>
      <c r="P234" s="1"/>
    </row>
    <row r="235" spans="14:16" x14ac:dyDescent="0.25">
      <c r="N235" s="1"/>
      <c r="O235" s="1"/>
      <c r="P235" s="1"/>
    </row>
    <row r="236" spans="14:16" x14ac:dyDescent="0.25">
      <c r="N236" s="1"/>
      <c r="O236" s="1"/>
      <c r="P236" s="1"/>
    </row>
    <row r="237" spans="14:16" x14ac:dyDescent="0.25">
      <c r="N237" s="1"/>
      <c r="O237" s="1"/>
      <c r="P237" s="1"/>
    </row>
    <row r="238" spans="14:16" x14ac:dyDescent="0.25">
      <c r="N238" s="1"/>
      <c r="O238" s="1"/>
      <c r="P238" s="1"/>
    </row>
    <row r="239" spans="14:16" x14ac:dyDescent="0.25">
      <c r="N239" s="1"/>
      <c r="O239" s="1"/>
      <c r="P239" s="1"/>
    </row>
    <row r="240" spans="14:16" x14ac:dyDescent="0.25">
      <c r="N240" s="1"/>
      <c r="O240" s="1"/>
      <c r="P240" s="1"/>
    </row>
    <row r="241" spans="14:16" x14ac:dyDescent="0.25">
      <c r="N241" s="1"/>
      <c r="O241" s="1"/>
      <c r="P241" s="1"/>
    </row>
    <row r="242" spans="14:16" x14ac:dyDescent="0.25">
      <c r="N242" s="1"/>
      <c r="O242" s="1"/>
      <c r="P242" s="1"/>
    </row>
    <row r="243" spans="14:16" x14ac:dyDescent="0.25">
      <c r="N243" s="1"/>
      <c r="O243" s="1"/>
      <c r="P243" s="1"/>
    </row>
    <row r="244" spans="14:16" x14ac:dyDescent="0.25">
      <c r="N244" s="1"/>
      <c r="O244" s="1"/>
      <c r="P244" s="1"/>
    </row>
    <row r="245" spans="14:16" x14ac:dyDescent="0.25">
      <c r="N245" s="1"/>
      <c r="O245" s="1"/>
      <c r="P245" s="1"/>
    </row>
    <row r="246" spans="14:16" x14ac:dyDescent="0.25">
      <c r="N246" s="1"/>
      <c r="O246" s="1"/>
      <c r="P246" s="1"/>
    </row>
    <row r="247" spans="14:16" x14ac:dyDescent="0.25">
      <c r="N247" s="1"/>
      <c r="O247" s="1"/>
      <c r="P247" s="1"/>
    </row>
    <row r="248" spans="14:16" x14ac:dyDescent="0.25">
      <c r="N248" s="1"/>
      <c r="O248" s="1"/>
      <c r="P248" s="1"/>
    </row>
    <row r="249" spans="14:16" x14ac:dyDescent="0.25">
      <c r="N249" s="1"/>
      <c r="O249" s="1"/>
      <c r="P249" s="1"/>
    </row>
    <row r="250" spans="14:16" x14ac:dyDescent="0.25">
      <c r="N250" s="1"/>
      <c r="O250" s="1"/>
      <c r="P250" s="1"/>
    </row>
    <row r="251" spans="14:16" x14ac:dyDescent="0.25">
      <c r="N251" s="1"/>
      <c r="O251" s="1"/>
      <c r="P251" s="1"/>
    </row>
    <row r="252" spans="14:16" x14ac:dyDescent="0.25">
      <c r="N252" s="1"/>
      <c r="O252" s="1"/>
      <c r="P252" s="1"/>
    </row>
    <row r="253" spans="14:16" x14ac:dyDescent="0.25">
      <c r="N253" s="1"/>
      <c r="O253" s="1"/>
      <c r="P253" s="1"/>
    </row>
    <row r="254" spans="14:16" x14ac:dyDescent="0.25">
      <c r="N254" s="1"/>
      <c r="O254" s="1"/>
      <c r="P254" s="1"/>
    </row>
    <row r="255" spans="14:16" x14ac:dyDescent="0.25">
      <c r="N255" s="1"/>
      <c r="O255" s="1"/>
      <c r="P255" s="1"/>
    </row>
    <row r="256" spans="14:16" x14ac:dyDescent="0.25">
      <c r="N256" s="1"/>
      <c r="O256" s="1"/>
      <c r="P256" s="1"/>
    </row>
    <row r="257" spans="14:16" x14ac:dyDescent="0.25">
      <c r="N257" s="1"/>
      <c r="O257" s="1"/>
      <c r="P257" s="1"/>
    </row>
    <row r="258" spans="14:16" x14ac:dyDescent="0.25">
      <c r="N258" s="1"/>
      <c r="O258" s="1"/>
      <c r="P258" s="1"/>
    </row>
    <row r="259" spans="14:16" x14ac:dyDescent="0.25">
      <c r="N259" s="1"/>
      <c r="O259" s="1"/>
      <c r="P259" s="1"/>
    </row>
    <row r="260" spans="14:16" x14ac:dyDescent="0.25">
      <c r="N260" s="1"/>
      <c r="O260" s="1"/>
      <c r="P260" s="1"/>
    </row>
    <row r="261" spans="14:16" x14ac:dyDescent="0.25">
      <c r="N261" s="1"/>
      <c r="O261" s="1"/>
      <c r="P261" s="1"/>
    </row>
    <row r="262" spans="14:16" x14ac:dyDescent="0.25">
      <c r="N262" s="1"/>
      <c r="O262" s="1"/>
      <c r="P262" s="1"/>
    </row>
    <row r="263" spans="14:16" x14ac:dyDescent="0.25">
      <c r="N263" s="1"/>
      <c r="O263" s="1"/>
      <c r="P263" s="1"/>
    </row>
    <row r="264" spans="14:16" x14ac:dyDescent="0.25">
      <c r="N264" s="1"/>
      <c r="O264" s="1"/>
      <c r="P264" s="1"/>
    </row>
    <row r="265" spans="14:16" x14ac:dyDescent="0.25">
      <c r="N265" s="1"/>
      <c r="O265" s="1"/>
      <c r="P265" s="1"/>
    </row>
    <row r="266" spans="14:16" x14ac:dyDescent="0.25">
      <c r="N266" s="1"/>
      <c r="O266" s="1"/>
      <c r="P266" s="1"/>
    </row>
    <row r="267" spans="14:16" x14ac:dyDescent="0.25">
      <c r="N267" s="1"/>
      <c r="O267" s="1"/>
      <c r="P267" s="1"/>
    </row>
    <row r="268" spans="14:16" x14ac:dyDescent="0.25">
      <c r="N268" s="1"/>
      <c r="O268" s="1"/>
      <c r="P268" s="1"/>
    </row>
    <row r="269" spans="14:16" x14ac:dyDescent="0.25">
      <c r="N269" s="1"/>
      <c r="O269" s="1"/>
      <c r="P269" s="1"/>
    </row>
    <row r="270" spans="14:16" x14ac:dyDescent="0.25">
      <c r="N270" s="1"/>
      <c r="O270" s="1"/>
      <c r="P270" s="1"/>
    </row>
    <row r="271" spans="14:16" x14ac:dyDescent="0.25">
      <c r="N271" s="1"/>
      <c r="O271" s="1"/>
      <c r="P271" s="1"/>
    </row>
    <row r="272" spans="14:16" x14ac:dyDescent="0.25">
      <c r="N272" s="1"/>
      <c r="O272" s="1"/>
      <c r="P272" s="1"/>
    </row>
    <row r="273" spans="14:16" x14ac:dyDescent="0.25">
      <c r="N273" s="1"/>
      <c r="O273" s="1"/>
      <c r="P273" s="1"/>
    </row>
    <row r="274" spans="14:16" x14ac:dyDescent="0.25">
      <c r="N274" s="1"/>
      <c r="O274" s="1"/>
      <c r="P274" s="1"/>
    </row>
    <row r="275" spans="14:16" x14ac:dyDescent="0.25">
      <c r="N275" s="1"/>
      <c r="O275" s="1"/>
      <c r="P275" s="1"/>
    </row>
    <row r="276" spans="14:16" x14ac:dyDescent="0.25">
      <c r="N276" s="1"/>
      <c r="O276" s="1"/>
      <c r="P276" s="1"/>
    </row>
    <row r="277" spans="14:16" x14ac:dyDescent="0.25">
      <c r="N277" s="1"/>
      <c r="O277" s="1"/>
      <c r="P277" s="1"/>
    </row>
    <row r="278" spans="14:16" x14ac:dyDescent="0.25">
      <c r="N278" s="1"/>
      <c r="O278" s="1"/>
      <c r="P278" s="1"/>
    </row>
    <row r="279" spans="14:16" x14ac:dyDescent="0.25">
      <c r="N279" s="1"/>
      <c r="O279" s="1"/>
      <c r="P279" s="1"/>
    </row>
    <row r="280" spans="14:16" x14ac:dyDescent="0.25">
      <c r="N280" s="1"/>
      <c r="O280" s="1"/>
      <c r="P280" s="1"/>
    </row>
    <row r="281" spans="14:16" x14ac:dyDescent="0.25">
      <c r="N281" s="1"/>
      <c r="O281" s="1"/>
      <c r="P281" s="1"/>
    </row>
    <row r="282" spans="14:16" x14ac:dyDescent="0.25">
      <c r="N282" s="1"/>
      <c r="O282" s="1"/>
      <c r="P282" s="1"/>
    </row>
    <row r="283" spans="14:16" x14ac:dyDescent="0.25">
      <c r="N283" s="1"/>
      <c r="O283" s="1"/>
      <c r="P283" s="1"/>
    </row>
    <row r="284" spans="14:16" x14ac:dyDescent="0.25">
      <c r="N284" s="1"/>
      <c r="O284" s="1"/>
      <c r="P284" s="1"/>
    </row>
    <row r="285" spans="14:16" x14ac:dyDescent="0.25">
      <c r="N285" s="1"/>
      <c r="O285" s="1"/>
      <c r="P285" s="1"/>
    </row>
    <row r="286" spans="14:16" x14ac:dyDescent="0.25">
      <c r="N286" s="1"/>
      <c r="O286" s="1"/>
      <c r="P286" s="1"/>
    </row>
    <row r="287" spans="14:16" x14ac:dyDescent="0.25">
      <c r="N287" s="1"/>
      <c r="O287" s="1"/>
      <c r="P287" s="1"/>
    </row>
    <row r="288" spans="14:16" x14ac:dyDescent="0.25">
      <c r="N288" s="1"/>
      <c r="O288" s="1"/>
      <c r="P288" s="1"/>
    </row>
    <row r="289" spans="14:16" x14ac:dyDescent="0.25">
      <c r="N289" s="1"/>
      <c r="O289" s="1"/>
      <c r="P289" s="1"/>
    </row>
    <row r="290" spans="14:16" x14ac:dyDescent="0.25">
      <c r="N290" s="1"/>
      <c r="O290" s="1"/>
      <c r="P290" s="1"/>
    </row>
    <row r="291" spans="14:16" x14ac:dyDescent="0.25">
      <c r="N291" s="1"/>
      <c r="O291" s="1"/>
      <c r="P291" s="1"/>
    </row>
    <row r="292" spans="14:16" x14ac:dyDescent="0.25">
      <c r="N292" s="1"/>
      <c r="O292" s="1"/>
      <c r="P292" s="1"/>
    </row>
    <row r="293" spans="14:16" x14ac:dyDescent="0.25">
      <c r="N293" s="1"/>
      <c r="O293" s="1"/>
      <c r="P293" s="1"/>
    </row>
    <row r="294" spans="14:16" x14ac:dyDescent="0.25">
      <c r="N294" s="1"/>
      <c r="O294" s="1"/>
      <c r="P294" s="1"/>
    </row>
    <row r="295" spans="14:16" x14ac:dyDescent="0.25">
      <c r="N295" s="1"/>
      <c r="O295" s="1"/>
      <c r="P295" s="1"/>
    </row>
    <row r="296" spans="14:16" x14ac:dyDescent="0.25">
      <c r="N296" s="1"/>
      <c r="O296" s="1"/>
      <c r="P296" s="1"/>
    </row>
    <row r="297" spans="14:16" x14ac:dyDescent="0.25">
      <c r="N297" s="1"/>
      <c r="O297" s="1"/>
      <c r="P297" s="1"/>
    </row>
    <row r="298" spans="14:16" x14ac:dyDescent="0.25">
      <c r="N298" s="1"/>
      <c r="O298" s="1"/>
      <c r="P298" s="1"/>
    </row>
    <row r="299" spans="14:16" x14ac:dyDescent="0.25">
      <c r="N299" s="1"/>
      <c r="O299" s="1"/>
      <c r="P299" s="1"/>
    </row>
    <row r="300" spans="14:16" x14ac:dyDescent="0.25">
      <c r="N300" s="1"/>
      <c r="O300" s="1"/>
      <c r="P300" s="1"/>
    </row>
    <row r="301" spans="14:16" x14ac:dyDescent="0.25">
      <c r="N301" s="1"/>
      <c r="O301" s="1"/>
      <c r="P301" s="1"/>
    </row>
    <row r="302" spans="14:16" x14ac:dyDescent="0.25">
      <c r="N302" s="1"/>
      <c r="O302" s="1"/>
      <c r="P302" s="1"/>
    </row>
    <row r="303" spans="14:16" x14ac:dyDescent="0.25">
      <c r="N303" s="1"/>
      <c r="O303" s="1"/>
      <c r="P303" s="1"/>
    </row>
    <row r="304" spans="14:16" x14ac:dyDescent="0.25">
      <c r="N304" s="1"/>
      <c r="O304" s="1"/>
      <c r="P304" s="1"/>
    </row>
    <row r="305" spans="14:16" x14ac:dyDescent="0.25">
      <c r="N305" s="1"/>
      <c r="O305" s="1"/>
      <c r="P305" s="1"/>
    </row>
    <row r="306" spans="14:16" x14ac:dyDescent="0.25">
      <c r="N306" s="1"/>
      <c r="O306" s="1"/>
      <c r="P306" s="1"/>
    </row>
    <row r="307" spans="14:16" x14ac:dyDescent="0.25">
      <c r="N307" s="1"/>
      <c r="O307" s="1"/>
      <c r="P307" s="1"/>
    </row>
    <row r="308" spans="14:16" x14ac:dyDescent="0.25">
      <c r="N308" s="1"/>
      <c r="O308" s="1"/>
      <c r="P308" s="1"/>
    </row>
    <row r="309" spans="14:16" x14ac:dyDescent="0.25">
      <c r="N309" s="1"/>
      <c r="O309" s="1"/>
      <c r="P309" s="1"/>
    </row>
    <row r="310" spans="14:16" x14ac:dyDescent="0.25">
      <c r="N310" s="1"/>
      <c r="O310" s="1"/>
      <c r="P310" s="1"/>
    </row>
    <row r="311" spans="14:16" x14ac:dyDescent="0.25">
      <c r="N311" s="1"/>
      <c r="O311" s="1"/>
      <c r="P311" s="1"/>
    </row>
    <row r="312" spans="14:16" x14ac:dyDescent="0.25">
      <c r="N312" s="1"/>
      <c r="O312" s="1"/>
      <c r="P312" s="1"/>
    </row>
    <row r="313" spans="14:16" x14ac:dyDescent="0.25">
      <c r="N313" s="1"/>
      <c r="O313" s="1"/>
      <c r="P313" s="1"/>
    </row>
    <row r="314" spans="14:16" x14ac:dyDescent="0.25">
      <c r="N314" s="1"/>
      <c r="O314" s="1"/>
      <c r="P314" s="1"/>
    </row>
    <row r="315" spans="14:16" x14ac:dyDescent="0.25">
      <c r="N315" s="1"/>
      <c r="O315" s="1"/>
      <c r="P315" s="1"/>
    </row>
    <row r="316" spans="14:16" x14ac:dyDescent="0.25">
      <c r="N316" s="1"/>
      <c r="O316" s="1"/>
      <c r="P316" s="1"/>
    </row>
    <row r="317" spans="14:16" x14ac:dyDescent="0.25">
      <c r="N317" s="1"/>
      <c r="O317" s="1"/>
      <c r="P317" s="1"/>
    </row>
    <row r="318" spans="14:16" x14ac:dyDescent="0.25">
      <c r="N318" s="1"/>
      <c r="O318" s="1"/>
      <c r="P318" s="1"/>
    </row>
    <row r="319" spans="14:16" x14ac:dyDescent="0.25">
      <c r="N319" s="1"/>
      <c r="O319" s="1"/>
      <c r="P319" s="1"/>
    </row>
    <row r="320" spans="14:16" x14ac:dyDescent="0.25">
      <c r="N320" s="1"/>
      <c r="O320" s="1"/>
      <c r="P320" s="1"/>
    </row>
    <row r="321" spans="14:16" x14ac:dyDescent="0.25">
      <c r="N321" s="1"/>
      <c r="O321" s="1"/>
      <c r="P321" s="1"/>
    </row>
    <row r="322" spans="14:16" x14ac:dyDescent="0.25">
      <c r="N322" s="1"/>
      <c r="O322" s="1"/>
      <c r="P322" s="1"/>
    </row>
    <row r="323" spans="14:16" x14ac:dyDescent="0.25">
      <c r="N323" s="1"/>
      <c r="O323" s="1"/>
      <c r="P323" s="1"/>
    </row>
    <row r="324" spans="14:16" x14ac:dyDescent="0.25">
      <c r="N324" s="1"/>
      <c r="O324" s="1"/>
      <c r="P324" s="1"/>
    </row>
    <row r="325" spans="14:16" x14ac:dyDescent="0.25">
      <c r="N325" s="1"/>
      <c r="O325" s="1"/>
      <c r="P325" s="1"/>
    </row>
    <row r="326" spans="14:16" x14ac:dyDescent="0.25">
      <c r="N326" s="1"/>
      <c r="O326" s="1"/>
      <c r="P326" s="1"/>
    </row>
    <row r="327" spans="14:16" x14ac:dyDescent="0.25">
      <c r="N327" s="1"/>
      <c r="O327" s="1"/>
      <c r="P327" s="1"/>
    </row>
    <row r="328" spans="14:16" x14ac:dyDescent="0.25">
      <c r="N328" s="1"/>
      <c r="O328" s="1"/>
      <c r="P328" s="1"/>
    </row>
    <row r="329" spans="14:16" x14ac:dyDescent="0.25">
      <c r="N329" s="1"/>
      <c r="O329" s="1"/>
      <c r="P329" s="1"/>
    </row>
    <row r="330" spans="14:16" x14ac:dyDescent="0.25">
      <c r="N330" s="1"/>
      <c r="O330" s="1"/>
      <c r="P330" s="1"/>
    </row>
    <row r="331" spans="14:16" x14ac:dyDescent="0.25">
      <c r="N331" s="1"/>
      <c r="O331" s="1"/>
      <c r="P331" s="1"/>
    </row>
    <row r="332" spans="14:16" x14ac:dyDescent="0.25">
      <c r="N332" s="1"/>
      <c r="O332" s="1"/>
      <c r="P332" s="1"/>
    </row>
    <row r="333" spans="14:16" x14ac:dyDescent="0.25">
      <c r="N333" s="1"/>
      <c r="O333" s="1"/>
      <c r="P333" s="1"/>
    </row>
    <row r="334" spans="14:16" x14ac:dyDescent="0.25">
      <c r="N334" s="1"/>
      <c r="O334" s="1"/>
      <c r="P334" s="1"/>
    </row>
    <row r="335" spans="14:16" x14ac:dyDescent="0.25">
      <c r="N335" s="1"/>
      <c r="O335" s="1"/>
      <c r="P335" s="1"/>
    </row>
    <row r="336" spans="14:16" x14ac:dyDescent="0.25">
      <c r="N336" s="1"/>
      <c r="O336" s="1"/>
      <c r="P336" s="1"/>
    </row>
    <row r="337" spans="14:16" x14ac:dyDescent="0.25">
      <c r="N337" s="1"/>
      <c r="O337" s="1"/>
      <c r="P337" s="1"/>
    </row>
    <row r="338" spans="14:16" x14ac:dyDescent="0.25">
      <c r="N338" s="1"/>
      <c r="O338" s="1"/>
      <c r="P338" s="1"/>
    </row>
    <row r="339" spans="14:16" x14ac:dyDescent="0.25">
      <c r="N339" s="1"/>
      <c r="O339" s="1"/>
      <c r="P339" s="1"/>
    </row>
    <row r="340" spans="14:16" x14ac:dyDescent="0.25">
      <c r="N340" s="1"/>
      <c r="O340" s="1"/>
      <c r="P340" s="1"/>
    </row>
    <row r="341" spans="14:16" x14ac:dyDescent="0.25">
      <c r="N341" s="1"/>
      <c r="O341" s="1"/>
      <c r="P341" s="1"/>
    </row>
    <row r="342" spans="14:16" x14ac:dyDescent="0.25">
      <c r="N342" s="1"/>
      <c r="O342" s="1"/>
      <c r="P342" s="1"/>
    </row>
    <row r="343" spans="14:16" x14ac:dyDescent="0.25">
      <c r="N343" s="1"/>
      <c r="O343" s="1"/>
      <c r="P343" s="1"/>
    </row>
    <row r="344" spans="14:16" x14ac:dyDescent="0.25">
      <c r="N344" s="1"/>
      <c r="O344" s="1"/>
      <c r="P344" s="1"/>
    </row>
    <row r="345" spans="14:16" x14ac:dyDescent="0.25">
      <c r="N345" s="1"/>
      <c r="O345" s="1"/>
      <c r="P345" s="1"/>
    </row>
    <row r="346" spans="14:16" x14ac:dyDescent="0.25">
      <c r="N346" s="1"/>
      <c r="O346" s="1"/>
      <c r="P346" s="1"/>
    </row>
    <row r="347" spans="14:16" x14ac:dyDescent="0.25">
      <c r="N347" s="1"/>
      <c r="O347" s="1"/>
      <c r="P347" s="1"/>
    </row>
    <row r="348" spans="14:16" x14ac:dyDescent="0.25">
      <c r="N348" s="1"/>
      <c r="O348" s="1"/>
      <c r="P348" s="1"/>
    </row>
    <row r="349" spans="14:16" x14ac:dyDescent="0.25">
      <c r="N349" s="1"/>
      <c r="O349" s="1"/>
      <c r="P349" s="1"/>
    </row>
    <row r="350" spans="14:16" x14ac:dyDescent="0.25">
      <c r="N350" s="1"/>
      <c r="O350" s="1"/>
      <c r="P350" s="1"/>
    </row>
    <row r="351" spans="14:16" x14ac:dyDescent="0.25">
      <c r="N351" s="1"/>
      <c r="O351" s="1"/>
      <c r="P351" s="1"/>
    </row>
    <row r="352" spans="14:16" x14ac:dyDescent="0.25">
      <c r="N352" s="1"/>
      <c r="O352" s="1"/>
      <c r="P352" s="1"/>
    </row>
    <row r="353" spans="14:16" x14ac:dyDescent="0.25">
      <c r="N353" s="1"/>
      <c r="O353" s="1"/>
      <c r="P353" s="1"/>
    </row>
    <row r="354" spans="14:16" x14ac:dyDescent="0.25">
      <c r="N354" s="1"/>
      <c r="O354" s="1"/>
      <c r="P354" s="1"/>
    </row>
    <row r="355" spans="14:16" x14ac:dyDescent="0.25">
      <c r="N355" s="1"/>
      <c r="O355" s="1"/>
      <c r="P355" s="1"/>
    </row>
    <row r="356" spans="14:16" x14ac:dyDescent="0.25">
      <c r="N356" s="1"/>
      <c r="O356" s="1"/>
      <c r="P356" s="1"/>
    </row>
    <row r="357" spans="14:16" x14ac:dyDescent="0.25">
      <c r="N357" s="1"/>
      <c r="O357" s="1"/>
      <c r="P357" s="1"/>
    </row>
    <row r="358" spans="14:16" x14ac:dyDescent="0.25">
      <c r="N358" s="1"/>
      <c r="O358" s="1"/>
      <c r="P358" s="1"/>
    </row>
    <row r="359" spans="14:16" x14ac:dyDescent="0.25">
      <c r="N359" s="1"/>
      <c r="O359" s="1"/>
      <c r="P359" s="1"/>
    </row>
    <row r="360" spans="14:16" x14ac:dyDescent="0.25">
      <c r="N360" s="1"/>
      <c r="O360" s="1"/>
      <c r="P360" s="1"/>
    </row>
    <row r="361" spans="14:16" x14ac:dyDescent="0.25">
      <c r="N361" s="1"/>
      <c r="O361" s="1"/>
      <c r="P361" s="1"/>
    </row>
    <row r="362" spans="14:16" x14ac:dyDescent="0.25">
      <c r="N362" s="1"/>
      <c r="O362" s="1"/>
      <c r="P362" s="1"/>
    </row>
    <row r="363" spans="14:16" x14ac:dyDescent="0.25">
      <c r="N363" s="1"/>
      <c r="O363" s="1"/>
      <c r="P363" s="1"/>
    </row>
    <row r="364" spans="14:16" x14ac:dyDescent="0.25">
      <c r="N364" s="1"/>
      <c r="O364" s="1"/>
      <c r="P364" s="1"/>
    </row>
    <row r="365" spans="14:16" x14ac:dyDescent="0.25">
      <c r="N365" s="1"/>
      <c r="O365" s="1"/>
      <c r="P365" s="1"/>
    </row>
    <row r="366" spans="14:16" x14ac:dyDescent="0.25">
      <c r="N366" s="1"/>
      <c r="O366" s="1"/>
      <c r="P366" s="1"/>
    </row>
    <row r="367" spans="14:16" x14ac:dyDescent="0.25">
      <c r="N367" s="1"/>
      <c r="O367" s="1"/>
      <c r="P367" s="1"/>
    </row>
    <row r="368" spans="14:16" x14ac:dyDescent="0.25">
      <c r="N368" s="1"/>
      <c r="O368" s="1"/>
      <c r="P368" s="1"/>
    </row>
    <row r="369" spans="14:16" x14ac:dyDescent="0.25">
      <c r="N369" s="1"/>
      <c r="O369" s="1"/>
      <c r="P369" s="1"/>
    </row>
    <row r="370" spans="14:16" x14ac:dyDescent="0.25">
      <c r="N370" s="1"/>
      <c r="O370" s="1"/>
      <c r="P370" s="1"/>
    </row>
    <row r="371" spans="14:16" x14ac:dyDescent="0.25">
      <c r="N371" s="1"/>
      <c r="O371" s="1"/>
      <c r="P371" s="1"/>
    </row>
    <row r="372" spans="14:16" x14ac:dyDescent="0.25">
      <c r="N372" s="1"/>
      <c r="O372" s="1"/>
      <c r="P372" s="1"/>
    </row>
    <row r="373" spans="14:16" x14ac:dyDescent="0.25">
      <c r="N373" s="1"/>
      <c r="O373" s="1"/>
      <c r="P373" s="1"/>
    </row>
    <row r="374" spans="14:16" x14ac:dyDescent="0.25">
      <c r="N374" s="1"/>
      <c r="O374" s="1"/>
      <c r="P374" s="1"/>
    </row>
    <row r="375" spans="14:16" x14ac:dyDescent="0.25">
      <c r="N375" s="1"/>
      <c r="O375" s="1"/>
      <c r="P375" s="1"/>
    </row>
    <row r="376" spans="14:16" x14ac:dyDescent="0.25">
      <c r="N376" s="1"/>
      <c r="O376" s="1"/>
      <c r="P376" s="1"/>
    </row>
    <row r="377" spans="14:16" x14ac:dyDescent="0.25">
      <c r="N377" s="1"/>
      <c r="O377" s="1"/>
      <c r="P377" s="1"/>
    </row>
    <row r="378" spans="14:16" x14ac:dyDescent="0.25">
      <c r="N378" s="1"/>
      <c r="O378" s="1"/>
      <c r="P378" s="1"/>
    </row>
    <row r="379" spans="14:16" x14ac:dyDescent="0.25">
      <c r="N379" s="1"/>
      <c r="O379" s="1"/>
      <c r="P379" s="1"/>
    </row>
    <row r="380" spans="14:16" x14ac:dyDescent="0.25">
      <c r="N380" s="1"/>
      <c r="O380" s="1"/>
      <c r="P380" s="1"/>
    </row>
    <row r="381" spans="14:16" x14ac:dyDescent="0.25">
      <c r="N381" s="1"/>
      <c r="O381" s="1"/>
      <c r="P381" s="1"/>
    </row>
    <row r="382" spans="14:16" x14ac:dyDescent="0.25">
      <c r="N382" s="1"/>
      <c r="O382" s="1"/>
      <c r="P382" s="1"/>
    </row>
    <row r="383" spans="14:16" x14ac:dyDescent="0.25">
      <c r="N383" s="1"/>
      <c r="O383" s="1"/>
      <c r="P383" s="1"/>
    </row>
    <row r="384" spans="14:16" x14ac:dyDescent="0.25">
      <c r="N384" s="1"/>
      <c r="O384" s="1"/>
      <c r="P384" s="1"/>
    </row>
    <row r="385" spans="14:16" x14ac:dyDescent="0.25">
      <c r="N385" s="1"/>
      <c r="O385" s="1"/>
      <c r="P385" s="1"/>
    </row>
    <row r="386" spans="14:16" x14ac:dyDescent="0.25">
      <c r="N386" s="1"/>
      <c r="O386" s="1"/>
      <c r="P386" s="1"/>
    </row>
    <row r="387" spans="14:16" x14ac:dyDescent="0.25">
      <c r="N387" s="1"/>
      <c r="O387" s="1"/>
      <c r="P387" s="1"/>
    </row>
    <row r="388" spans="14:16" x14ac:dyDescent="0.25">
      <c r="N388" s="1"/>
      <c r="O388" s="1"/>
      <c r="P388" s="1"/>
    </row>
    <row r="389" spans="14:16" x14ac:dyDescent="0.25">
      <c r="N389" s="1"/>
      <c r="O389" s="1"/>
      <c r="P389" s="1"/>
    </row>
    <row r="390" spans="14:16" x14ac:dyDescent="0.25">
      <c r="N390" s="1"/>
      <c r="O390" s="1"/>
      <c r="P390" s="1"/>
    </row>
    <row r="391" spans="14:16" x14ac:dyDescent="0.25">
      <c r="N391" s="1"/>
      <c r="O391" s="1"/>
      <c r="P391" s="1"/>
    </row>
    <row r="392" spans="14:16" x14ac:dyDescent="0.25">
      <c r="N392" s="1"/>
      <c r="O392" s="1"/>
      <c r="P392" s="1"/>
    </row>
    <row r="393" spans="14:16" x14ac:dyDescent="0.25">
      <c r="N393" s="1"/>
      <c r="O393" s="1"/>
      <c r="P393" s="1"/>
    </row>
    <row r="394" spans="14:16" x14ac:dyDescent="0.25">
      <c r="N394" s="1"/>
      <c r="O394" s="1"/>
      <c r="P394" s="1"/>
    </row>
    <row r="395" spans="14:16" x14ac:dyDescent="0.25">
      <c r="N395" s="1"/>
      <c r="O395" s="1"/>
      <c r="P395" s="1"/>
    </row>
    <row r="396" spans="14:16" x14ac:dyDescent="0.25">
      <c r="N396" s="1"/>
      <c r="O396" s="1"/>
      <c r="P396" s="1"/>
    </row>
    <row r="397" spans="14:16" x14ac:dyDescent="0.25">
      <c r="N397" s="1"/>
      <c r="O397" s="1"/>
      <c r="P397" s="1"/>
    </row>
    <row r="398" spans="14:16" x14ac:dyDescent="0.25">
      <c r="N398" s="1"/>
      <c r="O398" s="1"/>
      <c r="P398" s="1"/>
    </row>
    <row r="399" spans="14:16" x14ac:dyDescent="0.25">
      <c r="N399" s="1"/>
      <c r="O399" s="1"/>
      <c r="P399" s="1"/>
    </row>
    <row r="400" spans="14:16" x14ac:dyDescent="0.25">
      <c r="N400" s="1"/>
      <c r="O400" s="1"/>
      <c r="P400" s="1"/>
    </row>
    <row r="401" spans="14:16" x14ac:dyDescent="0.25">
      <c r="N401" s="1"/>
      <c r="O401" s="1"/>
      <c r="P401" s="1"/>
    </row>
    <row r="402" spans="14:16" x14ac:dyDescent="0.25">
      <c r="N402" s="1"/>
      <c r="O402" s="1"/>
      <c r="P402" s="1"/>
    </row>
    <row r="403" spans="14:16" x14ac:dyDescent="0.25">
      <c r="N403" s="1"/>
      <c r="O403" s="1"/>
      <c r="P403" s="1"/>
    </row>
    <row r="404" spans="14:16" x14ac:dyDescent="0.25">
      <c r="N404" s="1"/>
      <c r="O404" s="1"/>
      <c r="P404" s="1"/>
    </row>
    <row r="405" spans="14:16" x14ac:dyDescent="0.25">
      <c r="N405" s="1"/>
      <c r="O405" s="1"/>
      <c r="P405" s="1"/>
    </row>
    <row r="406" spans="14:16" x14ac:dyDescent="0.25">
      <c r="N406" s="1"/>
      <c r="O406" s="1"/>
      <c r="P406" s="1"/>
    </row>
    <row r="407" spans="14:16" x14ac:dyDescent="0.25">
      <c r="N407" s="1"/>
      <c r="O407" s="1"/>
      <c r="P407" s="1"/>
    </row>
    <row r="408" spans="14:16" x14ac:dyDescent="0.25">
      <c r="N408" s="1"/>
      <c r="O408" s="1"/>
      <c r="P408" s="1"/>
    </row>
    <row r="409" spans="14:16" x14ac:dyDescent="0.25">
      <c r="N409" s="1"/>
      <c r="O409" s="1"/>
      <c r="P409" s="1"/>
    </row>
    <row r="410" spans="14:16" x14ac:dyDescent="0.25">
      <c r="N410" s="1"/>
      <c r="O410" s="1"/>
      <c r="P410" s="1"/>
    </row>
    <row r="411" spans="14:16" x14ac:dyDescent="0.25">
      <c r="N411" s="1"/>
      <c r="O411" s="1"/>
      <c r="P411" s="1"/>
    </row>
    <row r="412" spans="14:16" x14ac:dyDescent="0.25">
      <c r="N412" s="1"/>
      <c r="O412" s="1"/>
      <c r="P412" s="1"/>
    </row>
    <row r="413" spans="14:16" x14ac:dyDescent="0.25">
      <c r="N413" s="1"/>
      <c r="O413" s="1"/>
      <c r="P413" s="1"/>
    </row>
    <row r="414" spans="14:16" x14ac:dyDescent="0.25">
      <c r="N414" s="1"/>
      <c r="O414" s="1"/>
      <c r="P414" s="1"/>
    </row>
    <row r="415" spans="14:16" x14ac:dyDescent="0.25">
      <c r="N415" s="1"/>
      <c r="O415" s="1"/>
      <c r="P415" s="1"/>
    </row>
    <row r="416" spans="14:16" x14ac:dyDescent="0.25">
      <c r="N416" s="1"/>
      <c r="O416" s="1"/>
      <c r="P416" s="1"/>
    </row>
    <row r="417" spans="14:16" x14ac:dyDescent="0.25">
      <c r="N417" s="1"/>
      <c r="O417" s="1"/>
      <c r="P417" s="1"/>
    </row>
    <row r="418" spans="14:16" x14ac:dyDescent="0.25">
      <c r="N418" s="1"/>
      <c r="O418" s="1"/>
      <c r="P418" s="1"/>
    </row>
    <row r="419" spans="14:16" x14ac:dyDescent="0.25">
      <c r="N419" s="1"/>
      <c r="O419" s="1"/>
      <c r="P419" s="1"/>
    </row>
    <row r="420" spans="14:16" x14ac:dyDescent="0.25">
      <c r="N420" s="1"/>
      <c r="O420" s="1"/>
      <c r="P420" s="1"/>
    </row>
    <row r="421" spans="14:16" x14ac:dyDescent="0.25">
      <c r="N421" s="1"/>
      <c r="O421" s="1"/>
      <c r="P421" s="1"/>
    </row>
    <row r="422" spans="14:16" x14ac:dyDescent="0.25">
      <c r="N422" s="1"/>
      <c r="O422" s="1"/>
      <c r="P422" s="1"/>
    </row>
    <row r="423" spans="14:16" x14ac:dyDescent="0.25">
      <c r="N423" s="1"/>
      <c r="O423" s="1"/>
      <c r="P423" s="1"/>
    </row>
    <row r="424" spans="14:16" x14ac:dyDescent="0.25">
      <c r="N424" s="1"/>
      <c r="O424" s="1"/>
      <c r="P424" s="1"/>
    </row>
    <row r="425" spans="14:16" x14ac:dyDescent="0.25">
      <c r="N425" s="1"/>
      <c r="O425" s="1"/>
      <c r="P425" s="1"/>
    </row>
    <row r="426" spans="14:16" x14ac:dyDescent="0.25">
      <c r="N426" s="1"/>
      <c r="O426" s="1"/>
      <c r="P426" s="1"/>
    </row>
    <row r="427" spans="14:16" x14ac:dyDescent="0.25">
      <c r="N427" s="1"/>
      <c r="O427" s="1"/>
      <c r="P427" s="1"/>
    </row>
    <row r="428" spans="14:16" x14ac:dyDescent="0.25">
      <c r="N428" s="1"/>
      <c r="O428" s="1"/>
      <c r="P428" s="1"/>
    </row>
    <row r="429" spans="14:16" x14ac:dyDescent="0.25">
      <c r="N429" s="1"/>
      <c r="O429" s="1"/>
      <c r="P429" s="1"/>
    </row>
    <row r="430" spans="14:16" x14ac:dyDescent="0.25">
      <c r="N430" s="1"/>
      <c r="O430" s="1"/>
      <c r="P430" s="1"/>
    </row>
    <row r="431" spans="14:16" x14ac:dyDescent="0.25">
      <c r="N431" s="1"/>
      <c r="O431" s="1"/>
      <c r="P431" s="1"/>
    </row>
    <row r="432" spans="14:16" x14ac:dyDescent="0.25">
      <c r="N432" s="1"/>
      <c r="O432" s="1"/>
      <c r="P432" s="1"/>
    </row>
    <row r="433" spans="14:16" x14ac:dyDescent="0.25">
      <c r="N433" s="1"/>
      <c r="O433" s="1"/>
      <c r="P433" s="1"/>
    </row>
    <row r="434" spans="14:16" x14ac:dyDescent="0.25">
      <c r="N434" s="1"/>
      <c r="O434" s="1"/>
      <c r="P434" s="1"/>
    </row>
    <row r="435" spans="14:16" x14ac:dyDescent="0.25">
      <c r="N435" s="1"/>
      <c r="O435" s="1"/>
      <c r="P435" s="1"/>
    </row>
    <row r="436" spans="14:16" x14ac:dyDescent="0.25">
      <c r="N436" s="1"/>
      <c r="O436" s="1"/>
      <c r="P436" s="1"/>
    </row>
    <row r="437" spans="14:16" x14ac:dyDescent="0.25">
      <c r="N437" s="1"/>
      <c r="O437" s="1"/>
      <c r="P437" s="1"/>
    </row>
    <row r="438" spans="14:16" x14ac:dyDescent="0.25">
      <c r="N438" s="1"/>
      <c r="O438" s="1"/>
      <c r="P438" s="1"/>
    </row>
    <row r="439" spans="14:16" x14ac:dyDescent="0.25">
      <c r="N439" s="1"/>
      <c r="O439" s="1"/>
      <c r="P439" s="1"/>
    </row>
    <row r="440" spans="14:16" x14ac:dyDescent="0.25">
      <c r="N440" s="1"/>
      <c r="O440" s="1"/>
      <c r="P440" s="1"/>
    </row>
    <row r="441" spans="14:16" x14ac:dyDescent="0.25">
      <c r="N441" s="1"/>
      <c r="O441" s="1"/>
      <c r="P441" s="1"/>
    </row>
    <row r="442" spans="14:16" x14ac:dyDescent="0.25">
      <c r="N442" s="1"/>
      <c r="O442" s="1"/>
      <c r="P442" s="1"/>
    </row>
    <row r="443" spans="14:16" x14ac:dyDescent="0.25">
      <c r="N443" s="1"/>
      <c r="O443" s="1"/>
      <c r="P443" s="1"/>
    </row>
    <row r="444" spans="14:16" x14ac:dyDescent="0.25">
      <c r="N444" s="1"/>
      <c r="O444" s="1"/>
      <c r="P444" s="1"/>
    </row>
    <row r="445" spans="14:16" x14ac:dyDescent="0.25">
      <c r="N445" s="1"/>
      <c r="O445" s="1"/>
      <c r="P445" s="1"/>
    </row>
    <row r="446" spans="14:16" x14ac:dyDescent="0.25">
      <c r="N446" s="1"/>
      <c r="O446" s="1"/>
      <c r="P446" s="1"/>
    </row>
    <row r="447" spans="14:16" x14ac:dyDescent="0.25">
      <c r="N447" s="1"/>
      <c r="O447" s="1"/>
      <c r="P447" s="1"/>
    </row>
    <row r="448" spans="14:16" x14ac:dyDescent="0.25">
      <c r="N448" s="1"/>
      <c r="O448" s="1"/>
      <c r="P448" s="1"/>
    </row>
    <row r="449" spans="14:16" x14ac:dyDescent="0.25">
      <c r="N449" s="1"/>
      <c r="O449" s="1"/>
      <c r="P449" s="1"/>
    </row>
    <row r="450" spans="14:16" x14ac:dyDescent="0.25">
      <c r="N450" s="1"/>
      <c r="O450" s="1"/>
      <c r="P450" s="1"/>
    </row>
    <row r="451" spans="14:16" x14ac:dyDescent="0.25">
      <c r="N451" s="1"/>
      <c r="O451" s="1"/>
      <c r="P451" s="1"/>
    </row>
    <row r="452" spans="14:16" x14ac:dyDescent="0.25">
      <c r="N452" s="1"/>
      <c r="O452" s="1"/>
      <c r="P452" s="1"/>
    </row>
    <row r="453" spans="14:16" x14ac:dyDescent="0.25">
      <c r="N453" s="1"/>
      <c r="O453" s="1"/>
      <c r="P453" s="1"/>
    </row>
    <row r="454" spans="14:16" x14ac:dyDescent="0.25">
      <c r="N454" s="1"/>
      <c r="O454" s="1"/>
      <c r="P454" s="1"/>
    </row>
    <row r="455" spans="14:16" x14ac:dyDescent="0.25">
      <c r="N455" s="1"/>
      <c r="O455" s="1"/>
      <c r="P455" s="1"/>
    </row>
    <row r="456" spans="14:16" x14ac:dyDescent="0.25">
      <c r="N456" s="1"/>
      <c r="O456" s="1"/>
      <c r="P456" s="1"/>
    </row>
    <row r="457" spans="14:16" x14ac:dyDescent="0.25">
      <c r="N457" s="1"/>
      <c r="O457" s="1"/>
      <c r="P457" s="1"/>
    </row>
    <row r="458" spans="14:16" x14ac:dyDescent="0.25">
      <c r="N458" s="1"/>
      <c r="O458" s="1"/>
      <c r="P458" s="1"/>
    </row>
    <row r="459" spans="14:16" x14ac:dyDescent="0.25">
      <c r="N459" s="1"/>
      <c r="O459" s="1"/>
      <c r="P459" s="1"/>
    </row>
    <row r="460" spans="14:16" x14ac:dyDescent="0.25">
      <c r="N460" s="1"/>
      <c r="O460" s="1"/>
      <c r="P460" s="1"/>
    </row>
    <row r="461" spans="14:16" x14ac:dyDescent="0.25">
      <c r="N461" s="1"/>
      <c r="O461" s="1"/>
      <c r="P461" s="1"/>
    </row>
    <row r="462" spans="14:16" x14ac:dyDescent="0.25">
      <c r="N462" s="1"/>
      <c r="O462" s="1"/>
      <c r="P462" s="1"/>
    </row>
    <row r="463" spans="14:16" x14ac:dyDescent="0.25">
      <c r="N463" s="1"/>
      <c r="O463" s="1"/>
      <c r="P463" s="1"/>
    </row>
    <row r="464" spans="14:16" x14ac:dyDescent="0.25">
      <c r="N464" s="1"/>
      <c r="O464" s="1"/>
      <c r="P464" s="1"/>
    </row>
    <row r="465" spans="14:16" x14ac:dyDescent="0.25">
      <c r="N465" s="1"/>
      <c r="O465" s="1"/>
      <c r="P465" s="1"/>
    </row>
    <row r="466" spans="14:16" x14ac:dyDescent="0.25">
      <c r="N466" s="1"/>
      <c r="O466" s="1"/>
      <c r="P466" s="1"/>
    </row>
    <row r="467" spans="14:16" x14ac:dyDescent="0.25">
      <c r="N467" s="1"/>
      <c r="O467" s="1"/>
      <c r="P467" s="1"/>
    </row>
    <row r="468" spans="14:16" x14ac:dyDescent="0.25">
      <c r="N468" s="1"/>
      <c r="O468" s="1"/>
      <c r="P468" s="1"/>
    </row>
    <row r="469" spans="14:16" x14ac:dyDescent="0.25">
      <c r="N469" s="1"/>
      <c r="O469" s="1"/>
      <c r="P469" s="1"/>
    </row>
    <row r="470" spans="14:16" x14ac:dyDescent="0.25">
      <c r="N470" s="1"/>
      <c r="O470" s="1"/>
      <c r="P470" s="1"/>
    </row>
    <row r="471" spans="14:16" x14ac:dyDescent="0.25">
      <c r="N471" s="1"/>
      <c r="O471" s="1"/>
      <c r="P471" s="1"/>
    </row>
    <row r="472" spans="14:16" x14ac:dyDescent="0.25">
      <c r="N472" s="1"/>
      <c r="O472" s="1"/>
      <c r="P472" s="1"/>
    </row>
    <row r="473" spans="14:16" x14ac:dyDescent="0.25">
      <c r="N473" s="1"/>
      <c r="O473" s="1"/>
      <c r="P473" s="1"/>
    </row>
    <row r="474" spans="14:16" x14ac:dyDescent="0.25">
      <c r="N474" s="1"/>
      <c r="O474" s="1"/>
      <c r="P474" s="1"/>
    </row>
    <row r="475" spans="14:16" x14ac:dyDescent="0.25">
      <c r="N475" s="1"/>
      <c r="O475" s="1"/>
      <c r="P475" s="1"/>
    </row>
    <row r="476" spans="14:16" x14ac:dyDescent="0.25">
      <c r="N476" s="1"/>
      <c r="O476" s="1"/>
      <c r="P476" s="1"/>
    </row>
    <row r="477" spans="14:16" x14ac:dyDescent="0.25">
      <c r="N477" s="1"/>
      <c r="O477" s="1"/>
      <c r="P477" s="1"/>
    </row>
    <row r="478" spans="14:16" x14ac:dyDescent="0.25">
      <c r="N478" s="1"/>
      <c r="O478" s="1"/>
      <c r="P478" s="1"/>
    </row>
    <row r="479" spans="14:16" x14ac:dyDescent="0.25">
      <c r="N479" s="1"/>
      <c r="O479" s="1"/>
      <c r="P479" s="1"/>
    </row>
    <row r="480" spans="14:16" x14ac:dyDescent="0.25">
      <c r="N480" s="1"/>
      <c r="O480" s="1"/>
      <c r="P480" s="1"/>
    </row>
    <row r="481" spans="14:16" x14ac:dyDescent="0.25">
      <c r="N481" s="1"/>
      <c r="O481" s="1"/>
      <c r="P481" s="1"/>
    </row>
    <row r="482" spans="14:16" x14ac:dyDescent="0.25">
      <c r="N482" s="1"/>
      <c r="O482" s="1"/>
      <c r="P482" s="1"/>
    </row>
    <row r="483" spans="14:16" x14ac:dyDescent="0.25">
      <c r="N483" s="1"/>
      <c r="O483" s="1"/>
      <c r="P483" s="1"/>
    </row>
    <row r="484" spans="14:16" x14ac:dyDescent="0.25">
      <c r="N484" s="1"/>
      <c r="O484" s="1"/>
      <c r="P484" s="1"/>
    </row>
    <row r="485" spans="14:16" x14ac:dyDescent="0.25">
      <c r="N485" s="1"/>
      <c r="O485" s="1"/>
      <c r="P485" s="1"/>
    </row>
    <row r="486" spans="14:16" x14ac:dyDescent="0.25">
      <c r="N486" s="1"/>
      <c r="O486" s="1"/>
      <c r="P486" s="1"/>
    </row>
    <row r="487" spans="14:16" x14ac:dyDescent="0.25">
      <c r="N487" s="1"/>
      <c r="O487" s="1"/>
      <c r="P487" s="1"/>
    </row>
    <row r="488" spans="14:16" x14ac:dyDescent="0.25">
      <c r="N488" s="1"/>
      <c r="O488" s="1"/>
      <c r="P488" s="1"/>
    </row>
    <row r="489" spans="14:16" x14ac:dyDescent="0.25">
      <c r="N489" s="1"/>
      <c r="O489" s="1"/>
      <c r="P489" s="1"/>
    </row>
    <row r="490" spans="14:16" x14ac:dyDescent="0.25">
      <c r="N490" s="1"/>
      <c r="O490" s="1"/>
      <c r="P490" s="1"/>
    </row>
    <row r="491" spans="14:16" x14ac:dyDescent="0.25">
      <c r="N491" s="1"/>
      <c r="O491" s="1"/>
      <c r="P491" s="1"/>
    </row>
    <row r="492" spans="14:16" x14ac:dyDescent="0.25">
      <c r="N492" s="1"/>
      <c r="O492" s="1"/>
      <c r="P492" s="1"/>
    </row>
    <row r="493" spans="14:16" x14ac:dyDescent="0.25">
      <c r="N493" s="1"/>
      <c r="O493" s="1"/>
      <c r="P493" s="1"/>
    </row>
    <row r="494" spans="14:16" x14ac:dyDescent="0.25">
      <c r="N494" s="1"/>
      <c r="O494" s="1"/>
      <c r="P494" s="1"/>
    </row>
    <row r="495" spans="14:16" x14ac:dyDescent="0.25">
      <c r="N495" s="1"/>
      <c r="O495" s="1"/>
      <c r="P495" s="1"/>
    </row>
    <row r="496" spans="14:16" x14ac:dyDescent="0.25">
      <c r="N496" s="1"/>
      <c r="O496" s="1"/>
      <c r="P496" s="1"/>
    </row>
    <row r="497" spans="14:16" x14ac:dyDescent="0.25">
      <c r="N497" s="1"/>
      <c r="O497" s="1"/>
      <c r="P497" s="1"/>
    </row>
    <row r="498" spans="14:16" x14ac:dyDescent="0.25">
      <c r="N498" s="1"/>
      <c r="O498" s="1"/>
      <c r="P498" s="1"/>
    </row>
    <row r="499" spans="14:16" x14ac:dyDescent="0.25">
      <c r="N499" s="1"/>
      <c r="O499" s="1"/>
      <c r="P499" s="1"/>
    </row>
    <row r="500" spans="14:16" x14ac:dyDescent="0.25">
      <c r="N500" s="1"/>
      <c r="O500" s="1"/>
      <c r="P500" s="1"/>
    </row>
    <row r="501" spans="14:16" x14ac:dyDescent="0.25">
      <c r="N501" s="1"/>
      <c r="O501" s="1"/>
      <c r="P501" s="1"/>
    </row>
    <row r="502" spans="14:16" x14ac:dyDescent="0.25">
      <c r="N502" s="1"/>
      <c r="O502" s="1"/>
      <c r="P502" s="1"/>
    </row>
    <row r="503" spans="14:16" x14ac:dyDescent="0.25">
      <c r="N503" s="1"/>
      <c r="O503" s="1"/>
      <c r="P503" s="1"/>
    </row>
    <row r="504" spans="14:16" x14ac:dyDescent="0.25">
      <c r="N504" s="1"/>
      <c r="O504" s="1"/>
      <c r="P504" s="1"/>
    </row>
    <row r="505" spans="14:16" x14ac:dyDescent="0.25">
      <c r="N505" s="1"/>
      <c r="O505" s="1"/>
      <c r="P505" s="1"/>
    </row>
    <row r="506" spans="14:16" x14ac:dyDescent="0.25">
      <c r="N506" s="1"/>
      <c r="O506" s="1"/>
      <c r="P506" s="1"/>
    </row>
    <row r="507" spans="14:16" x14ac:dyDescent="0.25">
      <c r="N507" s="1"/>
      <c r="O507" s="1"/>
      <c r="P507" s="1"/>
    </row>
    <row r="508" spans="14:16" x14ac:dyDescent="0.25">
      <c r="N508" s="1"/>
      <c r="O508" s="1"/>
      <c r="P508" s="1"/>
    </row>
    <row r="509" spans="14:16" x14ac:dyDescent="0.25">
      <c r="N509" s="1"/>
      <c r="O509" s="1"/>
      <c r="P509" s="1"/>
    </row>
    <row r="510" spans="14:16" x14ac:dyDescent="0.25">
      <c r="N510" s="1"/>
      <c r="O510" s="1"/>
      <c r="P510" s="1"/>
    </row>
    <row r="511" spans="14:16" x14ac:dyDescent="0.25">
      <c r="N511" s="1"/>
      <c r="O511" s="1"/>
      <c r="P511" s="1"/>
    </row>
    <row r="512" spans="14:16" x14ac:dyDescent="0.25">
      <c r="N512" s="1"/>
      <c r="O512" s="1"/>
      <c r="P512" s="1"/>
    </row>
    <row r="513" spans="14:16" x14ac:dyDescent="0.25">
      <c r="N513" s="1"/>
      <c r="O513" s="1"/>
      <c r="P513" s="1"/>
    </row>
    <row r="514" spans="14:16" x14ac:dyDescent="0.25">
      <c r="N514" s="1"/>
      <c r="O514" s="1"/>
      <c r="P514" s="1"/>
    </row>
    <row r="515" spans="14:16" x14ac:dyDescent="0.25">
      <c r="N515" s="1"/>
      <c r="O515" s="1"/>
      <c r="P515" s="1"/>
    </row>
    <row r="516" spans="14:16" x14ac:dyDescent="0.25">
      <c r="N516" s="1"/>
      <c r="O516" s="1"/>
      <c r="P516" s="1"/>
    </row>
    <row r="517" spans="14:16" x14ac:dyDescent="0.25">
      <c r="N517" s="1"/>
      <c r="O517" s="1"/>
      <c r="P517" s="1"/>
    </row>
    <row r="518" spans="14:16" x14ac:dyDescent="0.25">
      <c r="N518" s="1"/>
      <c r="O518" s="1"/>
      <c r="P518" s="1"/>
    </row>
    <row r="519" spans="14:16" x14ac:dyDescent="0.25">
      <c r="N519" s="1"/>
      <c r="O519" s="1"/>
      <c r="P519" s="1"/>
    </row>
    <row r="520" spans="14:16" x14ac:dyDescent="0.25">
      <c r="N520" s="1"/>
      <c r="O520" s="1"/>
      <c r="P520" s="1"/>
    </row>
    <row r="521" spans="14:16" x14ac:dyDescent="0.25">
      <c r="N521" s="1"/>
      <c r="O521" s="1"/>
      <c r="P521" s="1"/>
    </row>
    <row r="522" spans="14:16" x14ac:dyDescent="0.25">
      <c r="N522" s="1"/>
      <c r="O522" s="1"/>
      <c r="P522" s="1"/>
    </row>
    <row r="523" spans="14:16" x14ac:dyDescent="0.25">
      <c r="N523" s="1"/>
      <c r="O523" s="1"/>
      <c r="P523" s="1"/>
    </row>
    <row r="524" spans="14:16" x14ac:dyDescent="0.25">
      <c r="N524" s="1"/>
      <c r="O524" s="1"/>
      <c r="P524" s="1"/>
    </row>
    <row r="525" spans="14:16" x14ac:dyDescent="0.25">
      <c r="N525" s="1"/>
      <c r="O525" s="1"/>
      <c r="P525" s="1"/>
    </row>
    <row r="526" spans="14:16" x14ac:dyDescent="0.25">
      <c r="N526" s="1"/>
      <c r="O526" s="1"/>
      <c r="P526" s="1"/>
    </row>
    <row r="527" spans="14:16" x14ac:dyDescent="0.25">
      <c r="N527" s="1"/>
      <c r="O527" s="1"/>
      <c r="P527" s="1"/>
    </row>
    <row r="528" spans="14:16" x14ac:dyDescent="0.25">
      <c r="N528" s="1"/>
      <c r="O528" s="1"/>
      <c r="P528" s="1"/>
    </row>
    <row r="529" spans="14:16" x14ac:dyDescent="0.25">
      <c r="N529" s="1"/>
      <c r="O529" s="1"/>
      <c r="P529" s="1"/>
    </row>
    <row r="530" spans="14:16" x14ac:dyDescent="0.25">
      <c r="N530" s="1"/>
      <c r="O530" s="1"/>
      <c r="P530" s="1"/>
    </row>
    <row r="531" spans="14:16" x14ac:dyDescent="0.25">
      <c r="N531" s="1"/>
      <c r="O531" s="1"/>
      <c r="P531" s="1"/>
    </row>
    <row r="532" spans="14:16" x14ac:dyDescent="0.25">
      <c r="N532" s="1"/>
      <c r="O532" s="1"/>
      <c r="P532" s="1"/>
    </row>
    <row r="533" spans="14:16" x14ac:dyDescent="0.25">
      <c r="N533" s="1"/>
      <c r="O533" s="1"/>
      <c r="P533" s="1"/>
    </row>
    <row r="534" spans="14:16" x14ac:dyDescent="0.25">
      <c r="N534" s="1"/>
      <c r="O534" s="1"/>
      <c r="P534" s="1"/>
    </row>
    <row r="535" spans="14:16" x14ac:dyDescent="0.25">
      <c r="N535" s="1"/>
      <c r="O535" s="1"/>
      <c r="P535" s="1"/>
    </row>
    <row r="536" spans="14:16" x14ac:dyDescent="0.25">
      <c r="N536" s="1"/>
      <c r="O536" s="1"/>
      <c r="P536" s="1"/>
    </row>
    <row r="537" spans="14:16" x14ac:dyDescent="0.25">
      <c r="N537" s="1"/>
      <c r="O537" s="1"/>
      <c r="P537" s="1"/>
    </row>
    <row r="538" spans="14:16" x14ac:dyDescent="0.25">
      <c r="N538" s="1"/>
      <c r="O538" s="1"/>
      <c r="P538" s="1"/>
    </row>
    <row r="539" spans="14:16" x14ac:dyDescent="0.25">
      <c r="N539" s="1"/>
      <c r="O539" s="1"/>
      <c r="P539" s="1"/>
    </row>
    <row r="540" spans="14:16" x14ac:dyDescent="0.25">
      <c r="N540" s="1"/>
      <c r="O540" s="1"/>
      <c r="P540" s="1"/>
    </row>
    <row r="541" spans="14:16" x14ac:dyDescent="0.25">
      <c r="N541" s="1"/>
      <c r="O541" s="1"/>
      <c r="P541" s="1"/>
    </row>
    <row r="542" spans="14:16" x14ac:dyDescent="0.25">
      <c r="N542" s="1"/>
      <c r="O542" s="1"/>
      <c r="P542" s="1"/>
    </row>
    <row r="543" spans="14:16" x14ac:dyDescent="0.25">
      <c r="N543" s="1"/>
      <c r="O543" s="1"/>
      <c r="P543" s="1"/>
    </row>
    <row r="544" spans="14:16" x14ac:dyDescent="0.25">
      <c r="N544" s="1"/>
      <c r="O544" s="1"/>
      <c r="P544" s="1"/>
    </row>
    <row r="545" spans="14:16" x14ac:dyDescent="0.25">
      <c r="N545" s="1"/>
      <c r="O545" s="1"/>
      <c r="P545" s="1"/>
    </row>
    <row r="546" spans="14:16" x14ac:dyDescent="0.25">
      <c r="N546" s="1"/>
      <c r="O546" s="1"/>
      <c r="P546" s="1"/>
    </row>
    <row r="547" spans="14:16" x14ac:dyDescent="0.25">
      <c r="N547" s="1"/>
      <c r="O547" s="1"/>
      <c r="P547" s="1"/>
    </row>
    <row r="548" spans="14:16" x14ac:dyDescent="0.25">
      <c r="N548" s="1"/>
      <c r="O548" s="1"/>
      <c r="P548" s="1"/>
    </row>
    <row r="549" spans="14:16" x14ac:dyDescent="0.25">
      <c r="N549" s="1"/>
      <c r="O549" s="1"/>
      <c r="P549" s="1"/>
    </row>
    <row r="550" spans="14:16" x14ac:dyDescent="0.25">
      <c r="N550" s="1"/>
      <c r="O550" s="1"/>
      <c r="P550" s="1"/>
    </row>
    <row r="551" spans="14:16" x14ac:dyDescent="0.25">
      <c r="N551" s="1"/>
      <c r="O551" s="1"/>
      <c r="P551" s="1"/>
    </row>
    <row r="552" spans="14:16" x14ac:dyDescent="0.25">
      <c r="N552" s="1"/>
      <c r="O552" s="1"/>
      <c r="P552" s="1"/>
    </row>
    <row r="553" spans="14:16" x14ac:dyDescent="0.25">
      <c r="N553" s="1"/>
      <c r="O553" s="1"/>
      <c r="P553" s="1"/>
    </row>
    <row r="554" spans="14:16" x14ac:dyDescent="0.25">
      <c r="N554" s="1"/>
      <c r="O554" s="1"/>
      <c r="P554" s="1"/>
    </row>
    <row r="555" spans="14:16" x14ac:dyDescent="0.25">
      <c r="N555" s="1"/>
      <c r="O555" s="1"/>
      <c r="P555" s="1"/>
    </row>
    <row r="556" spans="14:16" x14ac:dyDescent="0.25">
      <c r="N556" s="1"/>
      <c r="O556" s="1"/>
      <c r="P556" s="1"/>
    </row>
    <row r="557" spans="14:16" x14ac:dyDescent="0.25">
      <c r="N557" s="1"/>
      <c r="O557" s="1"/>
      <c r="P557" s="1"/>
    </row>
    <row r="558" spans="14:16" x14ac:dyDescent="0.25">
      <c r="N558" s="1"/>
      <c r="O558" s="1"/>
      <c r="P558" s="1"/>
    </row>
    <row r="559" spans="14:16" x14ac:dyDescent="0.25">
      <c r="N559" s="1"/>
      <c r="O559" s="1"/>
      <c r="P559" s="1"/>
    </row>
    <row r="560" spans="14:16" x14ac:dyDescent="0.25">
      <c r="N560" s="1"/>
      <c r="O560" s="1"/>
      <c r="P560" s="1"/>
    </row>
    <row r="561" spans="14:16" x14ac:dyDescent="0.25">
      <c r="N561" s="1"/>
      <c r="O561" s="1"/>
      <c r="P561" s="1"/>
    </row>
    <row r="562" spans="14:16" x14ac:dyDescent="0.25">
      <c r="N562" s="1"/>
      <c r="O562" s="1"/>
      <c r="P562" s="1"/>
    </row>
    <row r="563" spans="14:16" x14ac:dyDescent="0.25">
      <c r="N563" s="1"/>
      <c r="O563" s="1"/>
      <c r="P563" s="1"/>
    </row>
    <row r="564" spans="14:16" x14ac:dyDescent="0.25">
      <c r="N564" s="1"/>
      <c r="O564" s="1"/>
      <c r="P564" s="1"/>
    </row>
    <row r="565" spans="14:16" x14ac:dyDescent="0.25">
      <c r="N565" s="1"/>
      <c r="O565" s="1"/>
      <c r="P565" s="1"/>
    </row>
    <row r="566" spans="14:16" x14ac:dyDescent="0.25">
      <c r="N566" s="1"/>
      <c r="O566" s="1"/>
      <c r="P566" s="1"/>
    </row>
    <row r="567" spans="14:16" x14ac:dyDescent="0.25">
      <c r="N567" s="1"/>
      <c r="O567" s="1"/>
      <c r="P567" s="1"/>
    </row>
    <row r="568" spans="14:16" x14ac:dyDescent="0.25">
      <c r="N568" s="1"/>
      <c r="O568" s="1"/>
      <c r="P568" s="1"/>
    </row>
    <row r="569" spans="14:16" x14ac:dyDescent="0.25">
      <c r="N569" s="1"/>
      <c r="O569" s="1"/>
      <c r="P569" s="1"/>
    </row>
    <row r="570" spans="14:16" x14ac:dyDescent="0.25">
      <c r="N570" s="1"/>
      <c r="O570" s="1"/>
      <c r="P570" s="1"/>
    </row>
    <row r="571" spans="14:16" x14ac:dyDescent="0.25">
      <c r="N571" s="1"/>
      <c r="O571" s="1"/>
      <c r="P571" s="1"/>
    </row>
    <row r="572" spans="14:16" x14ac:dyDescent="0.25">
      <c r="N572" s="1"/>
      <c r="O572" s="1"/>
      <c r="P572" s="1"/>
    </row>
    <row r="573" spans="14:16" x14ac:dyDescent="0.25">
      <c r="N573" s="1"/>
      <c r="O573" s="1"/>
      <c r="P573" s="1"/>
    </row>
    <row r="574" spans="14:16" x14ac:dyDescent="0.25">
      <c r="N574" s="1"/>
      <c r="O574" s="1"/>
      <c r="P574" s="1"/>
    </row>
    <row r="575" spans="14:16" x14ac:dyDescent="0.25">
      <c r="N575" s="1"/>
      <c r="O575" s="1"/>
      <c r="P575" s="1"/>
    </row>
    <row r="576" spans="14:16" x14ac:dyDescent="0.25">
      <c r="N576" s="1"/>
      <c r="O576" s="1"/>
      <c r="P576" s="1"/>
    </row>
    <row r="577" spans="14:16" x14ac:dyDescent="0.25">
      <c r="N577" s="1"/>
      <c r="O577" s="1"/>
      <c r="P577" s="1"/>
    </row>
    <row r="578" spans="14:16" x14ac:dyDescent="0.25">
      <c r="N578" s="1"/>
      <c r="O578" s="1"/>
      <c r="P578" s="1"/>
    </row>
    <row r="579" spans="14:16" x14ac:dyDescent="0.25">
      <c r="N579" s="1"/>
      <c r="O579" s="1"/>
      <c r="P579" s="1"/>
    </row>
    <row r="580" spans="14:16" x14ac:dyDescent="0.25">
      <c r="N580" s="1"/>
      <c r="O580" s="1"/>
      <c r="P580" s="1"/>
    </row>
    <row r="581" spans="14:16" x14ac:dyDescent="0.25">
      <c r="N581" s="1"/>
      <c r="O581" s="1"/>
      <c r="P581" s="1"/>
    </row>
    <row r="582" spans="14:16" x14ac:dyDescent="0.25">
      <c r="N582" s="1"/>
      <c r="O582" s="1"/>
      <c r="P582" s="1"/>
    </row>
    <row r="583" spans="14:16" x14ac:dyDescent="0.25">
      <c r="N583" s="1"/>
      <c r="O583" s="1"/>
      <c r="P583" s="1"/>
    </row>
    <row r="584" spans="14:16" x14ac:dyDescent="0.25">
      <c r="N584" s="1"/>
      <c r="O584" s="1"/>
      <c r="P584" s="1"/>
    </row>
    <row r="585" spans="14:16" x14ac:dyDescent="0.25">
      <c r="N585" s="1"/>
      <c r="O585" s="1"/>
      <c r="P585" s="1"/>
    </row>
    <row r="586" spans="14:16" x14ac:dyDescent="0.25">
      <c r="N586" s="1"/>
      <c r="O586" s="1"/>
      <c r="P586" s="1"/>
    </row>
    <row r="587" spans="14:16" x14ac:dyDescent="0.25">
      <c r="N587" s="1"/>
      <c r="O587" s="1"/>
      <c r="P587" s="1"/>
    </row>
    <row r="588" spans="14:16" x14ac:dyDescent="0.25">
      <c r="N588" s="1"/>
      <c r="O588" s="1"/>
      <c r="P588" s="1"/>
    </row>
    <row r="589" spans="14:16" x14ac:dyDescent="0.25">
      <c r="N589" s="1"/>
      <c r="O589" s="1"/>
      <c r="P589" s="1"/>
    </row>
    <row r="590" spans="14:16" x14ac:dyDescent="0.25">
      <c r="N590" s="1"/>
      <c r="O590" s="1"/>
      <c r="P590" s="1"/>
    </row>
    <row r="591" spans="14:16" x14ac:dyDescent="0.25">
      <c r="N591" s="1"/>
      <c r="O591" s="1"/>
      <c r="P591" s="1"/>
    </row>
    <row r="592" spans="14:16" x14ac:dyDescent="0.25">
      <c r="N592" s="1"/>
      <c r="O592" s="1"/>
      <c r="P592" s="1"/>
    </row>
    <row r="593" spans="14:16" x14ac:dyDescent="0.25">
      <c r="N593" s="1"/>
      <c r="O593" s="1"/>
      <c r="P593" s="1"/>
    </row>
    <row r="594" spans="14:16" x14ac:dyDescent="0.25">
      <c r="N594" s="1"/>
      <c r="O594" s="1"/>
      <c r="P594" s="1"/>
    </row>
    <row r="595" spans="14:16" x14ac:dyDescent="0.25">
      <c r="N595" s="1"/>
      <c r="O595" s="1"/>
      <c r="P595" s="1"/>
    </row>
    <row r="596" spans="14:16" x14ac:dyDescent="0.25">
      <c r="N596" s="1"/>
      <c r="O596" s="1"/>
      <c r="P596" s="1"/>
    </row>
    <row r="597" spans="14:16" x14ac:dyDescent="0.25">
      <c r="N597" s="1"/>
      <c r="O597" s="1"/>
      <c r="P597" s="1"/>
    </row>
    <row r="598" spans="14:16" x14ac:dyDescent="0.25">
      <c r="N598" s="1"/>
      <c r="O598" s="1"/>
      <c r="P598" s="1"/>
    </row>
    <row r="599" spans="14:16" x14ac:dyDescent="0.25">
      <c r="N599" s="1"/>
      <c r="O599" s="1"/>
      <c r="P599" s="1"/>
    </row>
    <row r="600" spans="14:16" x14ac:dyDescent="0.25">
      <c r="N600" s="1"/>
      <c r="O600" s="1"/>
      <c r="P600" s="1"/>
    </row>
    <row r="601" spans="14:16" x14ac:dyDescent="0.25">
      <c r="N601" s="1"/>
      <c r="O601" s="1"/>
      <c r="P601" s="1"/>
    </row>
    <row r="602" spans="14:16" x14ac:dyDescent="0.25">
      <c r="N602" s="1"/>
      <c r="O602" s="1"/>
      <c r="P602" s="1"/>
    </row>
    <row r="603" spans="14:16" x14ac:dyDescent="0.25">
      <c r="N603" s="1"/>
      <c r="O603" s="1"/>
      <c r="P603" s="1"/>
    </row>
    <row r="604" spans="14:16" x14ac:dyDescent="0.25">
      <c r="N604" s="1"/>
      <c r="O604" s="1"/>
      <c r="P604" s="1"/>
    </row>
    <row r="605" spans="14:16" x14ac:dyDescent="0.25">
      <c r="N605" s="1"/>
      <c r="O605" s="1"/>
      <c r="P605" s="1"/>
    </row>
    <row r="606" spans="14:16" x14ac:dyDescent="0.25">
      <c r="N606" s="1"/>
      <c r="O606" s="1"/>
      <c r="P606" s="1"/>
    </row>
    <row r="607" spans="14:16" x14ac:dyDescent="0.25">
      <c r="N607" s="1"/>
      <c r="O607" s="1"/>
      <c r="P607" s="1"/>
    </row>
    <row r="608" spans="14:16" x14ac:dyDescent="0.25">
      <c r="N608" s="1"/>
      <c r="O608" s="1"/>
      <c r="P608" s="1"/>
    </row>
    <row r="609" spans="14:16" x14ac:dyDescent="0.25">
      <c r="N609" s="1"/>
      <c r="O609" s="1"/>
      <c r="P609" s="1"/>
    </row>
    <row r="610" spans="14:16" x14ac:dyDescent="0.25">
      <c r="N610" s="1"/>
      <c r="O610" s="1"/>
      <c r="P610" s="1"/>
    </row>
    <row r="611" spans="14:16" x14ac:dyDescent="0.25">
      <c r="N611" s="1"/>
      <c r="O611" s="1"/>
      <c r="P611" s="1"/>
    </row>
    <row r="612" spans="14:16" x14ac:dyDescent="0.25">
      <c r="N612" s="1"/>
      <c r="O612" s="1"/>
      <c r="P612" s="1"/>
    </row>
    <row r="613" spans="14:16" x14ac:dyDescent="0.25">
      <c r="N613" s="1"/>
      <c r="O613" s="1"/>
      <c r="P613" s="1"/>
    </row>
    <row r="614" spans="14:16" x14ac:dyDescent="0.25">
      <c r="N614" s="1"/>
      <c r="O614" s="1"/>
      <c r="P614" s="1"/>
    </row>
    <row r="615" spans="14:16" x14ac:dyDescent="0.25">
      <c r="N615" s="1"/>
      <c r="O615" s="1"/>
      <c r="P615" s="1"/>
    </row>
    <row r="616" spans="14:16" x14ac:dyDescent="0.25">
      <c r="N616" s="1"/>
      <c r="O616" s="1"/>
      <c r="P616" s="1"/>
    </row>
    <row r="617" spans="14:16" x14ac:dyDescent="0.25">
      <c r="N617" s="1"/>
      <c r="O617" s="1"/>
      <c r="P617" s="1"/>
    </row>
    <row r="618" spans="14:16" x14ac:dyDescent="0.25">
      <c r="N618" s="1"/>
      <c r="O618" s="1"/>
      <c r="P618" s="1"/>
    </row>
    <row r="619" spans="14:16" x14ac:dyDescent="0.25">
      <c r="N619" s="1"/>
      <c r="O619" s="1"/>
      <c r="P619" s="1"/>
    </row>
    <row r="620" spans="14:16" x14ac:dyDescent="0.25">
      <c r="N620" s="1"/>
      <c r="O620" s="1"/>
      <c r="P620" s="1"/>
    </row>
    <row r="621" spans="14:16" x14ac:dyDescent="0.25">
      <c r="N621" s="1"/>
      <c r="O621" s="1"/>
      <c r="P621" s="1"/>
    </row>
    <row r="622" spans="14:16" x14ac:dyDescent="0.25">
      <c r="N622" s="1"/>
      <c r="O622" s="1"/>
      <c r="P622" s="1"/>
    </row>
    <row r="623" spans="14:16" x14ac:dyDescent="0.25">
      <c r="N623" s="1"/>
      <c r="O623" s="1"/>
      <c r="P623" s="1"/>
    </row>
    <row r="624" spans="14:16" x14ac:dyDescent="0.25">
      <c r="N624" s="1"/>
      <c r="O624" s="1"/>
      <c r="P624" s="1"/>
    </row>
    <row r="625" spans="14:16" x14ac:dyDescent="0.25">
      <c r="N625" s="1"/>
      <c r="O625" s="1"/>
      <c r="P625" s="1"/>
    </row>
    <row r="626" spans="14:16" x14ac:dyDescent="0.25">
      <c r="N626" s="1"/>
      <c r="O626" s="1"/>
      <c r="P626" s="1"/>
    </row>
    <row r="627" spans="14:16" x14ac:dyDescent="0.25">
      <c r="N627" s="1"/>
      <c r="O627" s="1"/>
      <c r="P627" s="1"/>
    </row>
    <row r="628" spans="14:16" x14ac:dyDescent="0.25">
      <c r="N628" s="1"/>
      <c r="O628" s="1"/>
      <c r="P628" s="1"/>
    </row>
    <row r="629" spans="14:16" x14ac:dyDescent="0.25">
      <c r="N629" s="1"/>
      <c r="O629" s="1"/>
      <c r="P629" s="1"/>
    </row>
    <row r="630" spans="14:16" x14ac:dyDescent="0.25">
      <c r="N630" s="1"/>
      <c r="O630" s="1"/>
      <c r="P630" s="1"/>
    </row>
    <row r="631" spans="14:16" x14ac:dyDescent="0.25">
      <c r="N631" s="1"/>
      <c r="O631" s="1"/>
      <c r="P631" s="1"/>
    </row>
    <row r="632" spans="14:16" x14ac:dyDescent="0.25">
      <c r="N632" s="1"/>
      <c r="O632" s="1"/>
      <c r="P632" s="1"/>
    </row>
    <row r="633" spans="14:16" x14ac:dyDescent="0.25">
      <c r="N633" s="1"/>
      <c r="O633" s="1"/>
      <c r="P633" s="1"/>
    </row>
    <row r="634" spans="14:16" x14ac:dyDescent="0.25">
      <c r="N634" s="1"/>
      <c r="O634" s="1"/>
      <c r="P634" s="1"/>
    </row>
    <row r="635" spans="14:16" x14ac:dyDescent="0.25">
      <c r="N635" s="1"/>
      <c r="O635" s="1"/>
      <c r="P635" s="1"/>
    </row>
    <row r="636" spans="14:16" x14ac:dyDescent="0.25">
      <c r="N636" s="1"/>
      <c r="O636" s="1"/>
      <c r="P636" s="1"/>
    </row>
    <row r="637" spans="14:16" x14ac:dyDescent="0.25">
      <c r="N637" s="1"/>
      <c r="O637" s="1"/>
      <c r="P637" s="1"/>
    </row>
    <row r="638" spans="14:16" x14ac:dyDescent="0.25">
      <c r="N638" s="1"/>
      <c r="O638" s="1"/>
      <c r="P638" s="1"/>
    </row>
    <row r="639" spans="14:16" x14ac:dyDescent="0.25">
      <c r="N639" s="1"/>
      <c r="O639" s="1"/>
      <c r="P639" s="1"/>
    </row>
    <row r="640" spans="14:16" x14ac:dyDescent="0.25">
      <c r="N640" s="1"/>
      <c r="O640" s="1"/>
      <c r="P640" s="1"/>
    </row>
    <row r="641" spans="14:16" x14ac:dyDescent="0.25">
      <c r="N641" s="1"/>
      <c r="O641" s="1"/>
      <c r="P641" s="1"/>
    </row>
    <row r="642" spans="14:16" x14ac:dyDescent="0.25">
      <c r="N642" s="1"/>
      <c r="O642" s="1"/>
      <c r="P642" s="1"/>
    </row>
    <row r="643" spans="14:16" x14ac:dyDescent="0.25">
      <c r="N643" s="1"/>
      <c r="O643" s="1"/>
      <c r="P643" s="1"/>
    </row>
    <row r="644" spans="14:16" x14ac:dyDescent="0.25">
      <c r="N644" s="1"/>
      <c r="O644" s="1"/>
      <c r="P644" s="1"/>
    </row>
    <row r="645" spans="14:16" x14ac:dyDescent="0.25">
      <c r="N645" s="1"/>
      <c r="O645" s="1"/>
      <c r="P645" s="1"/>
    </row>
    <row r="646" spans="14:16" x14ac:dyDescent="0.25">
      <c r="N646" s="1"/>
      <c r="O646" s="1"/>
      <c r="P646" s="1"/>
    </row>
    <row r="647" spans="14:16" x14ac:dyDescent="0.25">
      <c r="N647" s="1"/>
      <c r="O647" s="1"/>
      <c r="P647" s="1"/>
    </row>
    <row r="648" spans="14:16" x14ac:dyDescent="0.25">
      <c r="N648" s="1"/>
      <c r="O648" s="1"/>
      <c r="P648" s="1"/>
    </row>
    <row r="649" spans="14:16" x14ac:dyDescent="0.25">
      <c r="N649" s="1"/>
      <c r="O649" s="1"/>
      <c r="P649" s="1"/>
    </row>
    <row r="650" spans="14:16" x14ac:dyDescent="0.25">
      <c r="N650" s="1"/>
      <c r="O650" s="1"/>
      <c r="P650" s="1"/>
    </row>
    <row r="651" spans="14:16" x14ac:dyDescent="0.25">
      <c r="N651" s="1"/>
      <c r="O651" s="1"/>
      <c r="P651" s="1"/>
    </row>
    <row r="652" spans="14:16" x14ac:dyDescent="0.25">
      <c r="N652" s="1"/>
      <c r="O652" s="1"/>
      <c r="P652" s="1"/>
    </row>
    <row r="653" spans="14:16" x14ac:dyDescent="0.25">
      <c r="N653" s="1"/>
      <c r="O653" s="1"/>
      <c r="P653" s="1"/>
    </row>
    <row r="654" spans="14:16" x14ac:dyDescent="0.25">
      <c r="N654" s="1"/>
      <c r="O654" s="1"/>
      <c r="P654" s="1"/>
    </row>
    <row r="655" spans="14:16" x14ac:dyDescent="0.25">
      <c r="N655" s="1"/>
      <c r="O655" s="1"/>
      <c r="P655" s="1"/>
    </row>
    <row r="656" spans="14:16" x14ac:dyDescent="0.25">
      <c r="N656" s="1"/>
      <c r="O656" s="1"/>
      <c r="P656" s="1"/>
    </row>
    <row r="657" spans="14:16" x14ac:dyDescent="0.25">
      <c r="N657" s="1"/>
      <c r="O657" s="1"/>
      <c r="P657" s="1"/>
    </row>
    <row r="658" spans="14:16" x14ac:dyDescent="0.25">
      <c r="N658" s="1"/>
      <c r="O658" s="1"/>
      <c r="P658" s="1"/>
    </row>
    <row r="659" spans="14:16" x14ac:dyDescent="0.25">
      <c r="N659" s="1"/>
      <c r="O659" s="1"/>
      <c r="P659" s="1"/>
    </row>
    <row r="660" spans="14:16" x14ac:dyDescent="0.25">
      <c r="N660" s="1"/>
      <c r="O660" s="1"/>
      <c r="P660" s="1"/>
    </row>
    <row r="661" spans="14:16" x14ac:dyDescent="0.25">
      <c r="N661" s="1"/>
      <c r="O661" s="1"/>
      <c r="P661" s="1"/>
    </row>
    <row r="662" spans="14:16" x14ac:dyDescent="0.25">
      <c r="N662" s="1"/>
      <c r="O662" s="1"/>
      <c r="P662" s="1"/>
    </row>
    <row r="663" spans="14:16" x14ac:dyDescent="0.25">
      <c r="N663" s="1"/>
      <c r="O663" s="1"/>
      <c r="P663" s="1"/>
    </row>
    <row r="664" spans="14:16" x14ac:dyDescent="0.25">
      <c r="N664" s="1"/>
      <c r="O664" s="1"/>
      <c r="P664" s="1"/>
    </row>
    <row r="665" spans="14:16" x14ac:dyDescent="0.25">
      <c r="N665" s="1"/>
      <c r="O665" s="1"/>
      <c r="P665" s="1"/>
    </row>
    <row r="666" spans="14:16" x14ac:dyDescent="0.25">
      <c r="N666" s="1"/>
      <c r="O666" s="1"/>
      <c r="P666" s="1"/>
    </row>
    <row r="667" spans="14:16" x14ac:dyDescent="0.25">
      <c r="N667" s="1"/>
      <c r="O667" s="1"/>
      <c r="P667" s="1"/>
    </row>
    <row r="668" spans="14:16" x14ac:dyDescent="0.25">
      <c r="N668" s="1"/>
      <c r="O668" s="1"/>
      <c r="P668" s="1"/>
    </row>
    <row r="669" spans="14:16" x14ac:dyDescent="0.25">
      <c r="N669" s="1"/>
      <c r="O669" s="1"/>
      <c r="P669" s="1"/>
    </row>
    <row r="670" spans="14:16" x14ac:dyDescent="0.25">
      <c r="N670" s="1"/>
      <c r="O670" s="1"/>
      <c r="P670" s="1"/>
    </row>
    <row r="671" spans="14:16" x14ac:dyDescent="0.25">
      <c r="N671" s="1"/>
      <c r="O671" s="1"/>
      <c r="P671" s="1"/>
    </row>
    <row r="672" spans="14:16" x14ac:dyDescent="0.25">
      <c r="N672" s="1"/>
      <c r="O672" s="1"/>
      <c r="P672" s="1"/>
    </row>
    <row r="673" spans="14:16" x14ac:dyDescent="0.25">
      <c r="N673" s="1"/>
      <c r="O673" s="1"/>
      <c r="P673" s="1"/>
    </row>
    <row r="674" spans="14:16" x14ac:dyDescent="0.25">
      <c r="N674" s="1"/>
      <c r="O674" s="1"/>
      <c r="P674" s="1"/>
    </row>
    <row r="675" spans="14:16" x14ac:dyDescent="0.25">
      <c r="N675" s="1"/>
      <c r="O675" s="1"/>
      <c r="P675" s="1"/>
    </row>
    <row r="676" spans="14:16" x14ac:dyDescent="0.25">
      <c r="N676" s="1"/>
      <c r="O676" s="1"/>
      <c r="P676" s="1"/>
    </row>
    <row r="677" spans="14:16" x14ac:dyDescent="0.25">
      <c r="N677" s="1"/>
      <c r="O677" s="1"/>
      <c r="P677" s="1"/>
    </row>
    <row r="678" spans="14:16" x14ac:dyDescent="0.25">
      <c r="N678" s="1"/>
      <c r="O678" s="1"/>
      <c r="P678" s="1"/>
    </row>
    <row r="679" spans="14:16" x14ac:dyDescent="0.25">
      <c r="N679" s="1"/>
      <c r="O679" s="1"/>
      <c r="P679" s="1"/>
    </row>
    <row r="680" spans="14:16" x14ac:dyDescent="0.25">
      <c r="N680" s="1"/>
      <c r="O680" s="1"/>
      <c r="P680" s="1"/>
    </row>
    <row r="681" spans="14:16" x14ac:dyDescent="0.25">
      <c r="N681" s="1"/>
      <c r="O681" s="1"/>
      <c r="P681" s="1"/>
    </row>
    <row r="682" spans="14:16" x14ac:dyDescent="0.25">
      <c r="N682" s="1"/>
      <c r="O682" s="1"/>
      <c r="P682" s="1"/>
    </row>
    <row r="683" spans="14:16" x14ac:dyDescent="0.25">
      <c r="N683" s="1"/>
      <c r="O683" s="1"/>
      <c r="P683" s="1"/>
    </row>
    <row r="684" spans="14:16" x14ac:dyDescent="0.25">
      <c r="N684" s="1"/>
      <c r="O684" s="1"/>
      <c r="P684" s="1"/>
    </row>
    <row r="685" spans="14:16" x14ac:dyDescent="0.25">
      <c r="N685" s="1"/>
      <c r="O685" s="1"/>
      <c r="P685" s="1"/>
    </row>
    <row r="686" spans="14:16" x14ac:dyDescent="0.25">
      <c r="N686" s="1"/>
      <c r="O686" s="1"/>
      <c r="P686" s="1"/>
    </row>
    <row r="687" spans="14:16" x14ac:dyDescent="0.25">
      <c r="N687" s="1"/>
      <c r="O687" s="1"/>
      <c r="P687" s="1"/>
    </row>
    <row r="688" spans="14:16" x14ac:dyDescent="0.25">
      <c r="N688" s="1"/>
      <c r="O688" s="1"/>
      <c r="P688" s="1"/>
    </row>
    <row r="689" spans="14:16" x14ac:dyDescent="0.25">
      <c r="N689" s="1"/>
      <c r="O689" s="1"/>
      <c r="P689" s="1"/>
    </row>
    <row r="690" spans="14:16" x14ac:dyDescent="0.25">
      <c r="N690" s="1"/>
      <c r="O690" s="1"/>
      <c r="P690" s="1"/>
    </row>
    <row r="691" spans="14:16" x14ac:dyDescent="0.25">
      <c r="N691" s="1"/>
      <c r="O691" s="1"/>
      <c r="P691" s="1"/>
    </row>
    <row r="692" spans="14:16" x14ac:dyDescent="0.25">
      <c r="N692" s="1"/>
      <c r="O692" s="1"/>
      <c r="P692" s="1"/>
    </row>
    <row r="693" spans="14:16" x14ac:dyDescent="0.25">
      <c r="N693" s="1"/>
      <c r="O693" s="1"/>
      <c r="P693" s="1"/>
    </row>
    <row r="694" spans="14:16" x14ac:dyDescent="0.25">
      <c r="N694" s="1"/>
      <c r="O694" s="1"/>
      <c r="P694" s="1"/>
    </row>
    <row r="695" spans="14:16" x14ac:dyDescent="0.25">
      <c r="N695" s="1"/>
      <c r="O695" s="1"/>
      <c r="P695" s="1"/>
    </row>
    <row r="696" spans="14:16" x14ac:dyDescent="0.25">
      <c r="N696" s="1"/>
      <c r="O696" s="1"/>
      <c r="P696" s="1"/>
    </row>
    <row r="697" spans="14:16" x14ac:dyDescent="0.25">
      <c r="N697" s="1"/>
      <c r="O697" s="1"/>
      <c r="P697" s="1"/>
    </row>
    <row r="698" spans="14:16" x14ac:dyDescent="0.25">
      <c r="N698" s="1"/>
      <c r="O698" s="1"/>
      <c r="P698" s="1"/>
    </row>
    <row r="699" spans="14:16" x14ac:dyDescent="0.25">
      <c r="N699" s="1"/>
      <c r="O699" s="1"/>
      <c r="P699" s="1"/>
    </row>
    <row r="700" spans="14:16" x14ac:dyDescent="0.25">
      <c r="N700" s="1"/>
      <c r="O700" s="1"/>
      <c r="P700" s="1"/>
    </row>
    <row r="701" spans="14:16" x14ac:dyDescent="0.25">
      <c r="N701" s="1"/>
      <c r="O701" s="1"/>
      <c r="P701" s="1"/>
    </row>
    <row r="702" spans="14:16" x14ac:dyDescent="0.25">
      <c r="N702" s="1"/>
      <c r="O702" s="1"/>
      <c r="P702" s="1"/>
    </row>
    <row r="703" spans="14:16" x14ac:dyDescent="0.25">
      <c r="N703" s="1"/>
      <c r="O703" s="1"/>
      <c r="P703" s="1"/>
    </row>
    <row r="704" spans="14:16" x14ac:dyDescent="0.25">
      <c r="N704" s="1"/>
      <c r="O704" s="1"/>
      <c r="P704" s="1"/>
    </row>
    <row r="705" spans="14:16" x14ac:dyDescent="0.25">
      <c r="N705" s="1"/>
      <c r="O705" s="1"/>
      <c r="P705" s="1"/>
    </row>
    <row r="706" spans="14:16" x14ac:dyDescent="0.25">
      <c r="N706" s="1"/>
      <c r="O706" s="1"/>
      <c r="P706" s="1"/>
    </row>
    <row r="707" spans="14:16" x14ac:dyDescent="0.25">
      <c r="N707" s="1"/>
      <c r="O707" s="1"/>
      <c r="P707" s="1"/>
    </row>
    <row r="708" spans="14:16" x14ac:dyDescent="0.25">
      <c r="N708" s="1"/>
      <c r="O708" s="1"/>
      <c r="P708" s="1"/>
    </row>
    <row r="709" spans="14:16" x14ac:dyDescent="0.25">
      <c r="N709" s="1"/>
      <c r="O709" s="1"/>
      <c r="P709" s="1"/>
    </row>
    <row r="710" spans="14:16" x14ac:dyDescent="0.25">
      <c r="N710" s="1"/>
      <c r="O710" s="1"/>
      <c r="P710" s="1"/>
    </row>
    <row r="711" spans="14:16" x14ac:dyDescent="0.25">
      <c r="N711" s="1"/>
      <c r="O711" s="1"/>
      <c r="P711" s="1"/>
    </row>
    <row r="712" spans="14:16" x14ac:dyDescent="0.25">
      <c r="N712" s="1"/>
      <c r="O712" s="1"/>
      <c r="P712" s="1"/>
    </row>
    <row r="713" spans="14:16" x14ac:dyDescent="0.25">
      <c r="N713" s="1"/>
      <c r="O713" s="1"/>
      <c r="P713" s="1"/>
    </row>
    <row r="714" spans="14:16" x14ac:dyDescent="0.25">
      <c r="N714" s="1"/>
      <c r="O714" s="1"/>
      <c r="P714" s="1"/>
    </row>
    <row r="715" spans="14:16" x14ac:dyDescent="0.25">
      <c r="N715" s="1"/>
      <c r="O715" s="1"/>
      <c r="P715" s="1"/>
    </row>
    <row r="716" spans="14:16" x14ac:dyDescent="0.25">
      <c r="N716" s="1"/>
      <c r="O716" s="1"/>
      <c r="P716" s="1"/>
    </row>
    <row r="717" spans="14:16" x14ac:dyDescent="0.25">
      <c r="N717" s="1"/>
      <c r="O717" s="1"/>
      <c r="P717" s="1"/>
    </row>
    <row r="718" spans="14:16" x14ac:dyDescent="0.25">
      <c r="N718" s="1"/>
      <c r="O718" s="1"/>
      <c r="P718" s="1"/>
    </row>
    <row r="719" spans="14:16" x14ac:dyDescent="0.25">
      <c r="N719" s="1"/>
      <c r="O719" s="1"/>
      <c r="P719" s="1"/>
    </row>
    <row r="720" spans="14:16" x14ac:dyDescent="0.25">
      <c r="N720" s="1"/>
      <c r="O720" s="1"/>
      <c r="P720" s="1"/>
    </row>
    <row r="721" spans="14:16" x14ac:dyDescent="0.25">
      <c r="N721" s="1"/>
      <c r="O721" s="1"/>
      <c r="P721" s="1"/>
    </row>
    <row r="722" spans="14:16" x14ac:dyDescent="0.25">
      <c r="N722" s="1"/>
      <c r="O722" s="1"/>
      <c r="P722" s="1"/>
    </row>
    <row r="723" spans="14:16" x14ac:dyDescent="0.25">
      <c r="N723" s="1"/>
      <c r="O723" s="1"/>
      <c r="P723" s="1"/>
    </row>
    <row r="724" spans="14:16" x14ac:dyDescent="0.25">
      <c r="N724" s="1"/>
      <c r="O724" s="1"/>
      <c r="P724" s="1"/>
    </row>
    <row r="725" spans="14:16" x14ac:dyDescent="0.25">
      <c r="N725" s="1"/>
      <c r="O725" s="1"/>
      <c r="P725" s="1"/>
    </row>
    <row r="726" spans="14:16" x14ac:dyDescent="0.25">
      <c r="N726" s="1"/>
      <c r="O726" s="1"/>
      <c r="P726" s="1"/>
    </row>
    <row r="727" spans="14:16" x14ac:dyDescent="0.25">
      <c r="N727" s="1"/>
      <c r="O727" s="1"/>
      <c r="P727" s="1"/>
    </row>
    <row r="728" spans="14:16" x14ac:dyDescent="0.25">
      <c r="N728" s="1"/>
      <c r="O728" s="1"/>
      <c r="P728" s="1"/>
    </row>
    <row r="729" spans="14:16" x14ac:dyDescent="0.25">
      <c r="N729" s="1"/>
      <c r="O729" s="1"/>
      <c r="P729" s="1"/>
    </row>
    <row r="730" spans="14:16" x14ac:dyDescent="0.25">
      <c r="N730" s="1"/>
      <c r="O730" s="1"/>
      <c r="P730" s="1"/>
    </row>
    <row r="731" spans="14:16" x14ac:dyDescent="0.25">
      <c r="N731" s="1"/>
      <c r="O731" s="1"/>
      <c r="P731" s="1"/>
    </row>
    <row r="732" spans="14:16" x14ac:dyDescent="0.25">
      <c r="N732" s="1"/>
      <c r="O732" s="1"/>
      <c r="P732" s="1"/>
    </row>
    <row r="733" spans="14:16" x14ac:dyDescent="0.25">
      <c r="N733" s="1"/>
      <c r="O733" s="1"/>
      <c r="P733" s="1"/>
    </row>
    <row r="734" spans="14:16" x14ac:dyDescent="0.25">
      <c r="N734" s="1"/>
      <c r="O734" s="1"/>
      <c r="P734" s="1"/>
    </row>
    <row r="735" spans="14:16" x14ac:dyDescent="0.25">
      <c r="N735" s="1"/>
      <c r="O735" s="1"/>
      <c r="P735" s="1"/>
    </row>
    <row r="736" spans="14:16" x14ac:dyDescent="0.25">
      <c r="N736" s="1"/>
      <c r="O736" s="1"/>
      <c r="P736" s="1"/>
    </row>
    <row r="737" spans="14:16" x14ac:dyDescent="0.25">
      <c r="N737" s="1"/>
      <c r="O737" s="1"/>
      <c r="P737" s="1"/>
    </row>
    <row r="738" spans="14:16" x14ac:dyDescent="0.25">
      <c r="N738" s="1"/>
      <c r="O738" s="1"/>
      <c r="P738" s="1"/>
    </row>
    <row r="739" spans="14:16" x14ac:dyDescent="0.25">
      <c r="N739" s="1"/>
      <c r="O739" s="1"/>
      <c r="P739" s="1"/>
    </row>
    <row r="740" spans="14:16" x14ac:dyDescent="0.25">
      <c r="N740" s="1"/>
      <c r="O740" s="1"/>
      <c r="P740" s="1"/>
    </row>
    <row r="741" spans="14:16" x14ac:dyDescent="0.25">
      <c r="N741" s="1"/>
      <c r="O741" s="1"/>
      <c r="P741" s="1"/>
    </row>
    <row r="742" spans="14:16" x14ac:dyDescent="0.25">
      <c r="N742" s="1"/>
      <c r="O742" s="1"/>
      <c r="P742" s="1"/>
    </row>
    <row r="743" spans="14:16" x14ac:dyDescent="0.25">
      <c r="N743" s="1"/>
      <c r="O743" s="1"/>
      <c r="P743" s="1"/>
    </row>
    <row r="744" spans="14:16" x14ac:dyDescent="0.25">
      <c r="N744" s="1"/>
      <c r="O744" s="1"/>
      <c r="P744" s="1"/>
    </row>
    <row r="745" spans="14:16" x14ac:dyDescent="0.25">
      <c r="N745" s="1"/>
      <c r="O745" s="1"/>
      <c r="P745" s="1"/>
    </row>
    <row r="746" spans="14:16" x14ac:dyDescent="0.25">
      <c r="N746" s="1"/>
      <c r="O746" s="1"/>
      <c r="P746" s="1"/>
    </row>
    <row r="747" spans="14:16" x14ac:dyDescent="0.25">
      <c r="N747" s="1"/>
      <c r="O747" s="1"/>
      <c r="P747" s="1"/>
    </row>
    <row r="748" spans="14:16" x14ac:dyDescent="0.25">
      <c r="N748" s="1"/>
      <c r="O748" s="1"/>
      <c r="P748" s="1"/>
    </row>
    <row r="749" spans="14:16" x14ac:dyDescent="0.25">
      <c r="N749" s="1"/>
      <c r="O749" s="1"/>
      <c r="P749" s="1"/>
    </row>
    <row r="750" spans="14:16" x14ac:dyDescent="0.25">
      <c r="N750" s="1"/>
      <c r="O750" s="1"/>
      <c r="P750" s="1"/>
    </row>
    <row r="751" spans="14:16" x14ac:dyDescent="0.25">
      <c r="N751" s="1"/>
      <c r="O751" s="1"/>
      <c r="P751" s="1"/>
    </row>
    <row r="752" spans="14:16" x14ac:dyDescent="0.25">
      <c r="N752" s="1"/>
      <c r="O752" s="1"/>
      <c r="P752" s="1"/>
    </row>
    <row r="753" spans="14:16" x14ac:dyDescent="0.25">
      <c r="N753" s="1"/>
      <c r="O753" s="1"/>
      <c r="P753" s="1"/>
    </row>
    <row r="754" spans="14:16" x14ac:dyDescent="0.25">
      <c r="N754" s="1"/>
      <c r="O754" s="1"/>
      <c r="P754" s="1"/>
    </row>
    <row r="755" spans="14:16" x14ac:dyDescent="0.25">
      <c r="N755" s="1"/>
      <c r="O755" s="1"/>
      <c r="P755" s="1"/>
    </row>
    <row r="756" spans="14:16" x14ac:dyDescent="0.25">
      <c r="N756" s="1"/>
      <c r="O756" s="1"/>
      <c r="P756" s="1"/>
    </row>
    <row r="757" spans="14:16" x14ac:dyDescent="0.25">
      <c r="N757" s="1"/>
      <c r="O757" s="1"/>
      <c r="P757" s="1"/>
    </row>
    <row r="758" spans="14:16" x14ac:dyDescent="0.25">
      <c r="N758" s="1"/>
      <c r="O758" s="1"/>
      <c r="P758" s="1"/>
    </row>
    <row r="759" spans="14:16" x14ac:dyDescent="0.25">
      <c r="N759" s="1"/>
      <c r="O759" s="1"/>
      <c r="P759" s="1"/>
    </row>
    <row r="760" spans="14:16" x14ac:dyDescent="0.25">
      <c r="N760" s="1"/>
      <c r="O760" s="1"/>
      <c r="P760" s="1"/>
    </row>
    <row r="761" spans="14:16" x14ac:dyDescent="0.25">
      <c r="N761" s="1"/>
      <c r="O761" s="1"/>
      <c r="P761" s="1"/>
    </row>
    <row r="762" spans="14:16" x14ac:dyDescent="0.25">
      <c r="N762" s="1"/>
      <c r="O762" s="1"/>
      <c r="P762" s="1"/>
    </row>
    <row r="763" spans="14:16" x14ac:dyDescent="0.25">
      <c r="N763" s="1"/>
      <c r="O763" s="1"/>
      <c r="P763" s="1"/>
    </row>
    <row r="764" spans="14:16" x14ac:dyDescent="0.25">
      <c r="N764" s="1"/>
      <c r="O764" s="1"/>
      <c r="P764" s="1"/>
    </row>
    <row r="765" spans="14:16" x14ac:dyDescent="0.25">
      <c r="N765" s="1"/>
      <c r="O765" s="1"/>
      <c r="P765" s="1"/>
    </row>
    <row r="766" spans="14:16" x14ac:dyDescent="0.25">
      <c r="N766" s="1"/>
      <c r="O766" s="1"/>
      <c r="P766" s="1"/>
    </row>
    <row r="767" spans="14:16" x14ac:dyDescent="0.25">
      <c r="N767" s="1"/>
      <c r="O767" s="1"/>
      <c r="P767" s="1"/>
    </row>
    <row r="768" spans="14:16" x14ac:dyDescent="0.25">
      <c r="N768" s="1"/>
      <c r="O768" s="1"/>
      <c r="P768" s="1"/>
    </row>
    <row r="769" spans="14:16" x14ac:dyDescent="0.25">
      <c r="N769" s="1"/>
      <c r="O769" s="1"/>
      <c r="P769" s="1"/>
    </row>
    <row r="770" spans="14:16" x14ac:dyDescent="0.25">
      <c r="N770" s="1"/>
      <c r="O770" s="1"/>
      <c r="P770" s="1"/>
    </row>
    <row r="771" spans="14:16" x14ac:dyDescent="0.25">
      <c r="N771" s="1"/>
      <c r="O771" s="1"/>
      <c r="P771" s="1"/>
    </row>
    <row r="772" spans="14:16" x14ac:dyDescent="0.25">
      <c r="N772" s="1"/>
      <c r="O772" s="1"/>
      <c r="P772" s="1"/>
    </row>
    <row r="773" spans="14:16" x14ac:dyDescent="0.25">
      <c r="N773" s="1"/>
      <c r="O773" s="1"/>
      <c r="P773" s="1"/>
    </row>
    <row r="774" spans="14:16" x14ac:dyDescent="0.25">
      <c r="N774" s="1"/>
      <c r="O774" s="1"/>
      <c r="P774" s="1"/>
    </row>
    <row r="775" spans="14:16" x14ac:dyDescent="0.25">
      <c r="N775" s="1"/>
      <c r="O775" s="1"/>
      <c r="P775" s="1"/>
    </row>
    <row r="776" spans="14:16" x14ac:dyDescent="0.25">
      <c r="N776" s="1"/>
      <c r="O776" s="1"/>
      <c r="P776" s="1"/>
    </row>
    <row r="777" spans="14:16" x14ac:dyDescent="0.25">
      <c r="N777" s="1"/>
      <c r="O777" s="1"/>
      <c r="P777" s="1"/>
    </row>
    <row r="778" spans="14:16" x14ac:dyDescent="0.25">
      <c r="N778" s="1"/>
      <c r="O778" s="1"/>
      <c r="P778" s="1"/>
    </row>
    <row r="779" spans="14:16" x14ac:dyDescent="0.25">
      <c r="N779" s="1"/>
      <c r="O779" s="1"/>
      <c r="P779" s="1"/>
    </row>
    <row r="780" spans="14:16" x14ac:dyDescent="0.25">
      <c r="N780" s="1"/>
      <c r="O780" s="1"/>
      <c r="P780" s="1"/>
    </row>
    <row r="781" spans="14:16" x14ac:dyDescent="0.25">
      <c r="N781" s="1"/>
      <c r="O781" s="1"/>
      <c r="P781" s="1"/>
    </row>
    <row r="782" spans="14:16" x14ac:dyDescent="0.25">
      <c r="N782" s="1"/>
      <c r="O782" s="1"/>
      <c r="P782" s="1"/>
    </row>
    <row r="783" spans="14:16" x14ac:dyDescent="0.25">
      <c r="N783" s="1"/>
      <c r="O783" s="1"/>
      <c r="P783" s="1"/>
    </row>
    <row r="784" spans="14:16" x14ac:dyDescent="0.25">
      <c r="N784" s="1"/>
      <c r="O784" s="1"/>
      <c r="P784" s="1"/>
    </row>
    <row r="785" spans="14:16" x14ac:dyDescent="0.25">
      <c r="N785" s="1"/>
      <c r="O785" s="1"/>
      <c r="P785" s="1"/>
    </row>
    <row r="786" spans="14:16" x14ac:dyDescent="0.25">
      <c r="N786" s="1"/>
      <c r="O786" s="1"/>
      <c r="P786" s="1"/>
    </row>
    <row r="787" spans="14:16" x14ac:dyDescent="0.25">
      <c r="N787" s="1"/>
      <c r="O787" s="1"/>
      <c r="P787" s="1"/>
    </row>
    <row r="788" spans="14:16" x14ac:dyDescent="0.25">
      <c r="N788" s="1"/>
      <c r="O788" s="1"/>
      <c r="P788" s="1"/>
    </row>
    <row r="789" spans="14:16" x14ac:dyDescent="0.25">
      <c r="N789" s="1"/>
      <c r="O789" s="1"/>
      <c r="P789" s="1"/>
    </row>
    <row r="790" spans="14:16" x14ac:dyDescent="0.25">
      <c r="N790" s="1"/>
      <c r="O790" s="1"/>
      <c r="P790" s="1"/>
    </row>
    <row r="791" spans="14:16" x14ac:dyDescent="0.25">
      <c r="N791" s="1"/>
      <c r="O791" s="1"/>
      <c r="P791" s="1"/>
    </row>
    <row r="792" spans="14:16" x14ac:dyDescent="0.25">
      <c r="N792" s="1"/>
      <c r="O792" s="1"/>
      <c r="P792" s="1"/>
    </row>
    <row r="793" spans="14:16" x14ac:dyDescent="0.25">
      <c r="N793" s="1"/>
      <c r="O793" s="1"/>
      <c r="P793" s="1"/>
    </row>
    <row r="794" spans="14:16" x14ac:dyDescent="0.25">
      <c r="N794" s="1"/>
      <c r="O794" s="1"/>
      <c r="P794" s="1"/>
    </row>
    <row r="795" spans="14:16" x14ac:dyDescent="0.25">
      <c r="N795" s="1"/>
      <c r="O795" s="1"/>
      <c r="P795" s="1"/>
    </row>
    <row r="796" spans="14:16" x14ac:dyDescent="0.25">
      <c r="N796" s="1"/>
      <c r="O796" s="1"/>
      <c r="P796" s="1"/>
    </row>
    <row r="797" spans="14:16" x14ac:dyDescent="0.25">
      <c r="N797" s="1"/>
      <c r="O797" s="1"/>
      <c r="P797" s="1"/>
    </row>
    <row r="798" spans="14:16" x14ac:dyDescent="0.25">
      <c r="N798" s="1"/>
      <c r="O798" s="1"/>
      <c r="P798" s="1"/>
    </row>
    <row r="799" spans="14:16" x14ac:dyDescent="0.25">
      <c r="N799" s="1"/>
      <c r="O799" s="1"/>
      <c r="P799" s="1"/>
    </row>
    <row r="800" spans="14:16" x14ac:dyDescent="0.25">
      <c r="N800" s="1"/>
      <c r="O800" s="1"/>
      <c r="P800" s="1"/>
    </row>
    <row r="801" spans="14:16" x14ac:dyDescent="0.25">
      <c r="N801" s="1"/>
      <c r="O801" s="1"/>
      <c r="P801" s="1"/>
    </row>
    <row r="802" spans="14:16" x14ac:dyDescent="0.25">
      <c r="N802" s="1"/>
      <c r="O802" s="1"/>
      <c r="P802" s="1"/>
    </row>
    <row r="803" spans="14:16" x14ac:dyDescent="0.25">
      <c r="N803" s="1"/>
      <c r="O803" s="1"/>
      <c r="P803" s="1"/>
    </row>
    <row r="804" spans="14:16" x14ac:dyDescent="0.25">
      <c r="N804" s="1"/>
      <c r="O804" s="1"/>
      <c r="P804" s="1"/>
    </row>
    <row r="805" spans="14:16" x14ac:dyDescent="0.25">
      <c r="N805" s="1"/>
      <c r="O805" s="1"/>
      <c r="P805" s="1"/>
    </row>
    <row r="806" spans="14:16" x14ac:dyDescent="0.25">
      <c r="N806" s="1"/>
      <c r="O806" s="1"/>
      <c r="P806" s="1"/>
    </row>
    <row r="807" spans="14:16" x14ac:dyDescent="0.25">
      <c r="N807" s="1"/>
      <c r="O807" s="1"/>
      <c r="P807" s="1"/>
    </row>
    <row r="808" spans="14:16" x14ac:dyDescent="0.25">
      <c r="N808" s="1"/>
      <c r="O808" s="1"/>
      <c r="P808" s="1"/>
    </row>
    <row r="809" spans="14:16" x14ac:dyDescent="0.25">
      <c r="N809" s="1"/>
      <c r="O809" s="1"/>
      <c r="P809" s="1"/>
    </row>
    <row r="810" spans="14:16" x14ac:dyDescent="0.25">
      <c r="N810" s="1"/>
      <c r="O810" s="1"/>
      <c r="P810" s="1"/>
    </row>
    <row r="811" spans="14:16" x14ac:dyDescent="0.25">
      <c r="N811" s="1"/>
      <c r="O811" s="1"/>
      <c r="P811" s="1"/>
    </row>
    <row r="812" spans="14:16" x14ac:dyDescent="0.25">
      <c r="N812" s="1"/>
      <c r="O812" s="1"/>
      <c r="P812" s="1"/>
    </row>
    <row r="813" spans="14:16" x14ac:dyDescent="0.25">
      <c r="N813" s="1"/>
      <c r="O813" s="1"/>
      <c r="P813" s="1"/>
    </row>
    <row r="814" spans="14:16" x14ac:dyDescent="0.25">
      <c r="N814" s="1"/>
      <c r="O814" s="1"/>
      <c r="P814" s="1"/>
    </row>
    <row r="815" spans="14:16" x14ac:dyDescent="0.25">
      <c r="N815" s="1"/>
      <c r="O815" s="1"/>
      <c r="P815" s="1"/>
    </row>
    <row r="816" spans="14:16" x14ac:dyDescent="0.25">
      <c r="N816" s="1"/>
      <c r="O816" s="1"/>
      <c r="P816" s="1"/>
    </row>
    <row r="817" spans="14:16" x14ac:dyDescent="0.25">
      <c r="N817" s="1"/>
      <c r="O817" s="1"/>
      <c r="P817" s="1"/>
    </row>
    <row r="818" spans="14:16" x14ac:dyDescent="0.25">
      <c r="N818" s="1"/>
      <c r="O818" s="1"/>
      <c r="P818" s="1"/>
    </row>
    <row r="819" spans="14:16" x14ac:dyDescent="0.25">
      <c r="N819" s="1"/>
      <c r="O819" s="1"/>
      <c r="P819" s="1"/>
    </row>
    <row r="820" spans="14:16" x14ac:dyDescent="0.25">
      <c r="N820" s="1"/>
      <c r="O820" s="1"/>
      <c r="P820" s="1"/>
    </row>
    <row r="821" spans="14:16" x14ac:dyDescent="0.25">
      <c r="N821" s="1"/>
      <c r="O821" s="1"/>
      <c r="P821" s="1"/>
    </row>
    <row r="822" spans="14:16" x14ac:dyDescent="0.25">
      <c r="N822" s="1"/>
      <c r="O822" s="1"/>
      <c r="P822" s="1"/>
    </row>
    <row r="823" spans="14:16" x14ac:dyDescent="0.25">
      <c r="N823" s="1"/>
      <c r="O823" s="1"/>
      <c r="P823" s="1"/>
    </row>
    <row r="824" spans="14:16" x14ac:dyDescent="0.25">
      <c r="N824" s="1"/>
      <c r="O824" s="1"/>
      <c r="P824" s="1"/>
    </row>
    <row r="825" spans="14:16" x14ac:dyDescent="0.25">
      <c r="N825" s="1"/>
      <c r="O825" s="1"/>
      <c r="P825" s="1"/>
    </row>
    <row r="826" spans="14:16" x14ac:dyDescent="0.25">
      <c r="N826" s="1"/>
      <c r="O826" s="1"/>
      <c r="P826" s="1"/>
    </row>
    <row r="827" spans="14:16" x14ac:dyDescent="0.25">
      <c r="N827" s="1"/>
      <c r="O827" s="1"/>
      <c r="P827" s="1"/>
    </row>
    <row r="828" spans="14:16" x14ac:dyDescent="0.25">
      <c r="N828" s="1"/>
      <c r="O828" s="1"/>
      <c r="P828" s="1"/>
    </row>
    <row r="829" spans="14:16" x14ac:dyDescent="0.25">
      <c r="N829" s="1"/>
      <c r="O829" s="1"/>
      <c r="P829" s="1"/>
    </row>
    <row r="830" spans="14:16" x14ac:dyDescent="0.25">
      <c r="N830" s="1"/>
      <c r="O830" s="1"/>
      <c r="P830" s="1"/>
    </row>
    <row r="831" spans="14:16" x14ac:dyDescent="0.25">
      <c r="N831" s="1"/>
      <c r="O831" s="1"/>
      <c r="P831" s="1"/>
    </row>
    <row r="832" spans="14:16" x14ac:dyDescent="0.25">
      <c r="N832" s="1"/>
      <c r="O832" s="1"/>
      <c r="P832" s="1"/>
    </row>
    <row r="833" spans="14:16" x14ac:dyDescent="0.25">
      <c r="N833" s="1"/>
      <c r="O833" s="1"/>
      <c r="P833" s="1"/>
    </row>
    <row r="834" spans="14:16" x14ac:dyDescent="0.25">
      <c r="N834" s="1"/>
      <c r="O834" s="1"/>
      <c r="P834" s="1"/>
    </row>
    <row r="835" spans="14:16" x14ac:dyDescent="0.25">
      <c r="N835" s="1"/>
      <c r="O835" s="1"/>
      <c r="P835" s="1"/>
    </row>
    <row r="836" spans="14:16" x14ac:dyDescent="0.25">
      <c r="N836" s="1"/>
      <c r="O836" s="1"/>
      <c r="P836" s="1"/>
    </row>
    <row r="837" spans="14:16" x14ac:dyDescent="0.25">
      <c r="N837" s="1"/>
      <c r="O837" s="1"/>
      <c r="P837" s="1"/>
    </row>
    <row r="838" spans="14:16" x14ac:dyDescent="0.25">
      <c r="N838" s="1"/>
      <c r="O838" s="1"/>
      <c r="P838" s="1"/>
    </row>
    <row r="839" spans="14:16" x14ac:dyDescent="0.25">
      <c r="N839" s="1"/>
      <c r="O839" s="1"/>
      <c r="P839" s="1"/>
    </row>
    <row r="840" spans="14:16" x14ac:dyDescent="0.25">
      <c r="N840" s="1"/>
      <c r="O840" s="1"/>
      <c r="P840" s="1"/>
    </row>
    <row r="841" spans="14:16" x14ac:dyDescent="0.25">
      <c r="N841" s="1"/>
      <c r="O841" s="1"/>
      <c r="P841" s="1"/>
    </row>
    <row r="842" spans="14:16" x14ac:dyDescent="0.25">
      <c r="N842" s="1"/>
      <c r="O842" s="1"/>
      <c r="P842" s="1"/>
    </row>
    <row r="843" spans="14:16" x14ac:dyDescent="0.25">
      <c r="N843" s="1"/>
      <c r="O843" s="1"/>
      <c r="P843" s="1"/>
    </row>
    <row r="844" spans="14:16" x14ac:dyDescent="0.25">
      <c r="N844" s="1"/>
      <c r="O844" s="1"/>
      <c r="P844" s="1"/>
    </row>
    <row r="845" spans="14:16" x14ac:dyDescent="0.25">
      <c r="N845" s="1"/>
      <c r="O845" s="1"/>
      <c r="P845" s="1"/>
    </row>
    <row r="846" spans="14:16" x14ac:dyDescent="0.25">
      <c r="N846" s="1"/>
      <c r="O846" s="1"/>
      <c r="P846" s="1"/>
    </row>
    <row r="847" spans="14:16" x14ac:dyDescent="0.25">
      <c r="N847" s="1"/>
      <c r="O847" s="1"/>
      <c r="P847" s="1"/>
    </row>
    <row r="848" spans="14:16" x14ac:dyDescent="0.25">
      <c r="N848" s="1"/>
      <c r="O848" s="1"/>
      <c r="P848" s="1"/>
    </row>
    <row r="849" spans="14:16" x14ac:dyDescent="0.25">
      <c r="N849" s="1"/>
      <c r="O849" s="1"/>
      <c r="P849" s="1"/>
    </row>
    <row r="850" spans="14:16" x14ac:dyDescent="0.25">
      <c r="N850" s="1"/>
      <c r="O850" s="1"/>
      <c r="P850" s="1"/>
    </row>
    <row r="851" spans="14:16" x14ac:dyDescent="0.25">
      <c r="N851" s="1"/>
      <c r="O851" s="1"/>
      <c r="P851" s="1"/>
    </row>
    <row r="852" spans="14:16" x14ac:dyDescent="0.25">
      <c r="N852" s="1"/>
      <c r="O852" s="1"/>
      <c r="P852" s="1"/>
    </row>
    <row r="853" spans="14:16" x14ac:dyDescent="0.25">
      <c r="N853" s="1"/>
      <c r="O853" s="1"/>
      <c r="P853" s="1"/>
    </row>
    <row r="854" spans="14:16" x14ac:dyDescent="0.25">
      <c r="N854" s="1"/>
      <c r="O854" s="1"/>
      <c r="P854" s="1"/>
    </row>
    <row r="855" spans="14:16" x14ac:dyDescent="0.25">
      <c r="N855" s="1"/>
      <c r="O855" s="1"/>
      <c r="P855" s="1"/>
    </row>
    <row r="856" spans="14:16" x14ac:dyDescent="0.25">
      <c r="N856" s="1"/>
      <c r="O856" s="1"/>
      <c r="P856" s="1"/>
    </row>
    <row r="857" spans="14:16" x14ac:dyDescent="0.25">
      <c r="N857" s="1"/>
      <c r="O857" s="1"/>
      <c r="P857" s="1"/>
    </row>
    <row r="858" spans="14:16" x14ac:dyDescent="0.25">
      <c r="N858" s="1"/>
      <c r="O858" s="1"/>
      <c r="P858" s="1"/>
    </row>
    <row r="859" spans="14:16" x14ac:dyDescent="0.25">
      <c r="N859" s="1"/>
      <c r="O859" s="1"/>
      <c r="P859" s="1"/>
    </row>
    <row r="860" spans="14:16" x14ac:dyDescent="0.25">
      <c r="N860" s="1"/>
      <c r="O860" s="1"/>
      <c r="P860" s="1"/>
    </row>
    <row r="861" spans="14:16" x14ac:dyDescent="0.25">
      <c r="N861" s="1"/>
      <c r="O861" s="1"/>
      <c r="P861" s="1"/>
    </row>
    <row r="862" spans="14:16" x14ac:dyDescent="0.25">
      <c r="N862" s="1"/>
      <c r="O862" s="1"/>
      <c r="P862" s="1"/>
    </row>
    <row r="863" spans="14:16" x14ac:dyDescent="0.25">
      <c r="N863" s="1"/>
      <c r="O863" s="1"/>
      <c r="P863" s="1"/>
    </row>
    <row r="864" spans="14:16" x14ac:dyDescent="0.25">
      <c r="N864" s="1"/>
      <c r="O864" s="1"/>
      <c r="P864" s="1"/>
    </row>
    <row r="865" spans="14:16" x14ac:dyDescent="0.25">
      <c r="N865" s="1"/>
      <c r="O865" s="1"/>
      <c r="P865" s="1"/>
    </row>
    <row r="866" spans="14:16" x14ac:dyDescent="0.25">
      <c r="N866" s="1"/>
      <c r="O866" s="1"/>
      <c r="P866" s="1"/>
    </row>
    <row r="867" spans="14:16" x14ac:dyDescent="0.25">
      <c r="N867" s="1"/>
      <c r="O867" s="1"/>
      <c r="P867" s="1"/>
    </row>
    <row r="868" spans="14:16" x14ac:dyDescent="0.25">
      <c r="N868" s="1"/>
      <c r="O868" s="1"/>
      <c r="P868" s="1"/>
    </row>
    <row r="869" spans="14:16" x14ac:dyDescent="0.25">
      <c r="N869" s="1"/>
      <c r="O869" s="1"/>
      <c r="P869" s="1"/>
    </row>
    <row r="870" spans="14:16" x14ac:dyDescent="0.25">
      <c r="N870" s="1"/>
      <c r="O870" s="1"/>
      <c r="P870" s="1"/>
    </row>
    <row r="871" spans="14:16" x14ac:dyDescent="0.25">
      <c r="N871" s="1"/>
      <c r="O871" s="1"/>
      <c r="P871" s="1"/>
    </row>
    <row r="872" spans="14:16" x14ac:dyDescent="0.25">
      <c r="N872" s="1"/>
      <c r="O872" s="1"/>
      <c r="P872" s="1"/>
    </row>
    <row r="873" spans="14:16" x14ac:dyDescent="0.25">
      <c r="N873" s="1"/>
      <c r="O873" s="1"/>
      <c r="P873" s="1"/>
    </row>
    <row r="874" spans="14:16" x14ac:dyDescent="0.25">
      <c r="N874" s="1"/>
      <c r="O874" s="1"/>
      <c r="P874" s="1"/>
    </row>
    <row r="875" spans="14:16" x14ac:dyDescent="0.25">
      <c r="N875" s="1"/>
      <c r="O875" s="1"/>
      <c r="P875" s="1"/>
    </row>
    <row r="876" spans="14:16" x14ac:dyDescent="0.25">
      <c r="N876" s="1"/>
      <c r="O876" s="1"/>
      <c r="P876" s="1"/>
    </row>
    <row r="877" spans="14:16" x14ac:dyDescent="0.25">
      <c r="N877" s="1"/>
      <c r="O877" s="1"/>
      <c r="P877" s="1"/>
    </row>
    <row r="878" spans="14:16" x14ac:dyDescent="0.25">
      <c r="N878" s="1"/>
      <c r="O878" s="1"/>
      <c r="P878" s="1"/>
    </row>
    <row r="879" spans="14:16" x14ac:dyDescent="0.25">
      <c r="N879" s="1"/>
      <c r="O879" s="1"/>
      <c r="P879" s="1"/>
    </row>
    <row r="880" spans="14:16" x14ac:dyDescent="0.25">
      <c r="N880" s="1"/>
      <c r="O880" s="1"/>
      <c r="P880" s="1"/>
    </row>
    <row r="881" spans="14:16" x14ac:dyDescent="0.25">
      <c r="N881" s="1"/>
      <c r="O881" s="1"/>
      <c r="P881" s="1"/>
    </row>
    <row r="882" spans="14:16" x14ac:dyDescent="0.25">
      <c r="N882" s="1"/>
      <c r="O882" s="1"/>
      <c r="P882" s="1"/>
    </row>
    <row r="883" spans="14:16" x14ac:dyDescent="0.25">
      <c r="N883" s="1"/>
      <c r="O883" s="1"/>
      <c r="P883" s="1"/>
    </row>
    <row r="884" spans="14:16" x14ac:dyDescent="0.25">
      <c r="N884" s="1"/>
      <c r="O884" s="1"/>
      <c r="P884" s="1"/>
    </row>
    <row r="885" spans="14:16" x14ac:dyDescent="0.25">
      <c r="N885" s="1"/>
      <c r="O885" s="1"/>
      <c r="P885" s="1"/>
    </row>
    <row r="886" spans="14:16" x14ac:dyDescent="0.25">
      <c r="N886" s="1"/>
      <c r="O886" s="1"/>
      <c r="P886" s="1"/>
    </row>
    <row r="887" spans="14:16" x14ac:dyDescent="0.25">
      <c r="N887" s="1"/>
      <c r="O887" s="1"/>
      <c r="P887" s="1"/>
    </row>
    <row r="888" spans="14:16" x14ac:dyDescent="0.25">
      <c r="N888" s="1"/>
      <c r="O888" s="1"/>
      <c r="P888" s="1"/>
    </row>
    <row r="889" spans="14:16" x14ac:dyDescent="0.25">
      <c r="N889" s="1"/>
      <c r="O889" s="1"/>
      <c r="P889" s="1"/>
    </row>
    <row r="890" spans="14:16" x14ac:dyDescent="0.25">
      <c r="N890" s="1"/>
      <c r="O890" s="1"/>
      <c r="P890" s="1"/>
    </row>
    <row r="891" spans="14:16" x14ac:dyDescent="0.25">
      <c r="N891" s="1"/>
      <c r="O891" s="1"/>
      <c r="P891" s="1"/>
    </row>
    <row r="892" spans="14:16" x14ac:dyDescent="0.25">
      <c r="N892" s="1"/>
      <c r="O892" s="1"/>
      <c r="P892" s="1"/>
    </row>
    <row r="893" spans="14:16" x14ac:dyDescent="0.25">
      <c r="N893" s="1"/>
      <c r="O893" s="1"/>
      <c r="P893" s="1"/>
    </row>
    <row r="894" spans="14:16" x14ac:dyDescent="0.25">
      <c r="N894" s="1"/>
      <c r="O894" s="1"/>
      <c r="P894" s="1"/>
    </row>
    <row r="895" spans="14:16" x14ac:dyDescent="0.25">
      <c r="N895" s="1"/>
      <c r="O895" s="1"/>
      <c r="P895" s="1"/>
    </row>
    <row r="896" spans="14:16" x14ac:dyDescent="0.25">
      <c r="N896" s="1"/>
      <c r="O896" s="1"/>
      <c r="P896" s="1"/>
    </row>
    <row r="897" spans="14:16" x14ac:dyDescent="0.25">
      <c r="N897" s="1"/>
      <c r="O897" s="1"/>
      <c r="P897" s="1"/>
    </row>
    <row r="898" spans="14:16" x14ac:dyDescent="0.25">
      <c r="N898" s="1"/>
      <c r="O898" s="1"/>
      <c r="P898" s="1"/>
    </row>
    <row r="899" spans="14:16" x14ac:dyDescent="0.25">
      <c r="N899" s="1"/>
      <c r="O899" s="1"/>
      <c r="P899" s="1"/>
    </row>
    <row r="900" spans="14:16" x14ac:dyDescent="0.25">
      <c r="N900" s="1"/>
      <c r="O900" s="1"/>
      <c r="P900" s="1"/>
    </row>
    <row r="901" spans="14:16" x14ac:dyDescent="0.25">
      <c r="N901" s="1"/>
      <c r="O901" s="1"/>
      <c r="P901" s="1"/>
    </row>
    <row r="902" spans="14:16" x14ac:dyDescent="0.25">
      <c r="N902" s="1"/>
      <c r="O902" s="1"/>
      <c r="P902" s="1"/>
    </row>
    <row r="903" spans="14:16" x14ac:dyDescent="0.25">
      <c r="N903" s="1"/>
      <c r="O903" s="1"/>
      <c r="P903" s="1"/>
    </row>
    <row r="904" spans="14:16" x14ac:dyDescent="0.25">
      <c r="N904" s="1"/>
      <c r="O904" s="1"/>
      <c r="P904" s="1"/>
    </row>
    <row r="905" spans="14:16" x14ac:dyDescent="0.25">
      <c r="N905" s="1"/>
      <c r="O905" s="1"/>
      <c r="P905" s="1"/>
    </row>
    <row r="906" spans="14:16" x14ac:dyDescent="0.25">
      <c r="N906" s="1"/>
      <c r="O906" s="1"/>
      <c r="P906" s="1"/>
    </row>
    <row r="907" spans="14:16" x14ac:dyDescent="0.25">
      <c r="N907" s="1"/>
      <c r="O907" s="1"/>
      <c r="P907" s="1"/>
    </row>
    <row r="908" spans="14:16" x14ac:dyDescent="0.25">
      <c r="N908" s="1"/>
      <c r="O908" s="1"/>
      <c r="P908" s="1"/>
    </row>
    <row r="909" spans="14:16" x14ac:dyDescent="0.25">
      <c r="N909" s="1"/>
      <c r="O909" s="1"/>
      <c r="P909" s="1"/>
    </row>
    <row r="910" spans="14:16" x14ac:dyDescent="0.25">
      <c r="N910" s="1"/>
      <c r="O910" s="1"/>
      <c r="P910" s="1"/>
    </row>
    <row r="911" spans="14:16" x14ac:dyDescent="0.25">
      <c r="N911" s="1"/>
      <c r="O911" s="1"/>
      <c r="P911" s="1"/>
    </row>
    <row r="912" spans="14:16" x14ac:dyDescent="0.25">
      <c r="N912" s="1"/>
      <c r="O912" s="1"/>
      <c r="P912" s="1"/>
    </row>
    <row r="913" spans="14:16" x14ac:dyDescent="0.25">
      <c r="N913" s="1"/>
      <c r="O913" s="1"/>
      <c r="P913" s="1"/>
    </row>
    <row r="914" spans="14:16" x14ac:dyDescent="0.25">
      <c r="N914" s="1"/>
      <c r="O914" s="1"/>
      <c r="P914" s="1"/>
    </row>
    <row r="915" spans="14:16" x14ac:dyDescent="0.25">
      <c r="N915" s="1"/>
      <c r="O915" s="1"/>
      <c r="P915" s="1"/>
    </row>
    <row r="916" spans="14:16" x14ac:dyDescent="0.25">
      <c r="N916" s="1"/>
      <c r="O916" s="1"/>
      <c r="P916" s="1"/>
    </row>
    <row r="917" spans="14:16" x14ac:dyDescent="0.25">
      <c r="N917" s="1"/>
      <c r="O917" s="1"/>
      <c r="P917" s="1"/>
    </row>
    <row r="918" spans="14:16" x14ac:dyDescent="0.25">
      <c r="N918" s="1"/>
      <c r="O918" s="1"/>
      <c r="P918" s="1"/>
    </row>
    <row r="919" spans="14:16" x14ac:dyDescent="0.25">
      <c r="N919" s="1"/>
      <c r="O919" s="1"/>
      <c r="P919" s="1"/>
    </row>
    <row r="920" spans="14:16" x14ac:dyDescent="0.25">
      <c r="N920" s="1"/>
      <c r="O920" s="1"/>
      <c r="P920" s="1"/>
    </row>
    <row r="921" spans="14:16" x14ac:dyDescent="0.25">
      <c r="N921" s="1"/>
      <c r="O921" s="1"/>
      <c r="P921" s="1"/>
    </row>
    <row r="922" spans="14:16" x14ac:dyDescent="0.25">
      <c r="N922" s="1"/>
      <c r="O922" s="1"/>
      <c r="P922" s="1"/>
    </row>
    <row r="923" spans="14:16" x14ac:dyDescent="0.25">
      <c r="N923" s="1"/>
      <c r="O923" s="1"/>
      <c r="P923" s="1"/>
    </row>
    <row r="924" spans="14:16" x14ac:dyDescent="0.25">
      <c r="N924" s="1"/>
      <c r="O924" s="1"/>
      <c r="P924" s="1"/>
    </row>
    <row r="925" spans="14:16" x14ac:dyDescent="0.25">
      <c r="N925" s="1"/>
      <c r="O925" s="1"/>
      <c r="P925" s="1"/>
    </row>
    <row r="926" spans="14:16" x14ac:dyDescent="0.25">
      <c r="N926" s="1"/>
      <c r="O926" s="1"/>
      <c r="P926" s="1"/>
    </row>
    <row r="927" spans="14:16" x14ac:dyDescent="0.25">
      <c r="N927" s="1"/>
      <c r="O927" s="1"/>
      <c r="P927" s="1"/>
    </row>
    <row r="928" spans="14:16" x14ac:dyDescent="0.25">
      <c r="N928" s="1"/>
      <c r="O928" s="1"/>
      <c r="P928" s="1"/>
    </row>
    <row r="929" spans="14:16" x14ac:dyDescent="0.25">
      <c r="N929" s="1"/>
      <c r="O929" s="1"/>
      <c r="P929" s="1"/>
    </row>
    <row r="930" spans="14:16" x14ac:dyDescent="0.25">
      <c r="N930" s="1"/>
      <c r="O930" s="1"/>
      <c r="P930" s="1"/>
    </row>
    <row r="931" spans="14:16" x14ac:dyDescent="0.25">
      <c r="N931" s="1"/>
      <c r="O931" s="1"/>
      <c r="P931" s="1"/>
    </row>
    <row r="932" spans="14:16" x14ac:dyDescent="0.25">
      <c r="N932" s="1"/>
      <c r="O932" s="1"/>
      <c r="P932" s="1"/>
    </row>
    <row r="933" spans="14:16" x14ac:dyDescent="0.25">
      <c r="N933" s="1"/>
      <c r="O933" s="1"/>
      <c r="P933" s="1"/>
    </row>
    <row r="934" spans="14:16" x14ac:dyDescent="0.25">
      <c r="N934" s="1"/>
      <c r="O934" s="1"/>
      <c r="P934" s="1"/>
    </row>
    <row r="935" spans="14:16" x14ac:dyDescent="0.25">
      <c r="N935" s="1"/>
      <c r="O935" s="1"/>
      <c r="P935" s="1"/>
    </row>
    <row r="936" spans="14:16" x14ac:dyDescent="0.25">
      <c r="N936" s="1"/>
      <c r="O936" s="1"/>
      <c r="P936" s="1"/>
    </row>
    <row r="937" spans="14:16" x14ac:dyDescent="0.25">
      <c r="N937" s="1"/>
      <c r="O937" s="1"/>
      <c r="P937" s="1"/>
    </row>
    <row r="938" spans="14:16" x14ac:dyDescent="0.25">
      <c r="N938" s="1"/>
      <c r="O938" s="1"/>
      <c r="P938" s="1"/>
    </row>
    <row r="939" spans="14:16" x14ac:dyDescent="0.25">
      <c r="N939" s="1"/>
      <c r="O939" s="1"/>
      <c r="P939" s="1"/>
    </row>
    <row r="940" spans="14:16" x14ac:dyDescent="0.25">
      <c r="N940" s="1"/>
      <c r="O940" s="1"/>
      <c r="P940" s="1"/>
    </row>
    <row r="941" spans="14:16" x14ac:dyDescent="0.25">
      <c r="N941" s="1"/>
      <c r="O941" s="1"/>
      <c r="P941" s="1"/>
    </row>
    <row r="942" spans="14:16" x14ac:dyDescent="0.25">
      <c r="N942" s="1"/>
      <c r="O942" s="1"/>
      <c r="P942" s="1"/>
    </row>
    <row r="943" spans="14:16" x14ac:dyDescent="0.25">
      <c r="N943" s="1"/>
      <c r="O943" s="1"/>
      <c r="P943" s="1"/>
    </row>
    <row r="944" spans="14:16" x14ac:dyDescent="0.25">
      <c r="N944" s="1"/>
      <c r="O944" s="1"/>
      <c r="P944" s="1"/>
    </row>
    <row r="945" spans="14:16" x14ac:dyDescent="0.25">
      <c r="N945" s="1"/>
      <c r="O945" s="1"/>
      <c r="P945" s="1"/>
    </row>
    <row r="946" spans="14:16" x14ac:dyDescent="0.25">
      <c r="N946" s="1"/>
      <c r="O946" s="1"/>
      <c r="P946" s="1"/>
    </row>
    <row r="947" spans="14:16" x14ac:dyDescent="0.25">
      <c r="N947" s="1"/>
      <c r="O947" s="1"/>
      <c r="P947" s="1"/>
    </row>
    <row r="948" spans="14:16" x14ac:dyDescent="0.25">
      <c r="N948" s="1"/>
      <c r="O948" s="1"/>
      <c r="P948" s="1"/>
    </row>
    <row r="949" spans="14:16" x14ac:dyDescent="0.25">
      <c r="N949" s="1"/>
      <c r="O949" s="1"/>
      <c r="P949" s="1"/>
    </row>
    <row r="950" spans="14:16" x14ac:dyDescent="0.25">
      <c r="N950" s="1"/>
      <c r="O950" s="1"/>
      <c r="P950" s="1"/>
    </row>
    <row r="951" spans="14:16" x14ac:dyDescent="0.25">
      <c r="N951" s="1"/>
      <c r="O951" s="1"/>
      <c r="P951" s="1"/>
    </row>
    <row r="952" spans="14:16" x14ac:dyDescent="0.25">
      <c r="N952" s="1"/>
      <c r="O952" s="1"/>
      <c r="P952" s="1"/>
    </row>
    <row r="953" spans="14:16" x14ac:dyDescent="0.25">
      <c r="N953" s="1"/>
      <c r="O953" s="1"/>
      <c r="P953" s="1"/>
    </row>
    <row r="954" spans="14:16" x14ac:dyDescent="0.25">
      <c r="N954" s="1"/>
      <c r="O954" s="1"/>
      <c r="P954" s="1"/>
    </row>
    <row r="955" spans="14:16" x14ac:dyDescent="0.25">
      <c r="N955" s="1"/>
      <c r="O955" s="1"/>
      <c r="P955" s="1"/>
    </row>
    <row r="956" spans="14:16" x14ac:dyDescent="0.25">
      <c r="N956" s="1"/>
      <c r="O956" s="1"/>
      <c r="P956" s="1"/>
    </row>
    <row r="957" spans="14:16" x14ac:dyDescent="0.25">
      <c r="N957" s="1"/>
      <c r="O957" s="1"/>
      <c r="P957" s="1"/>
    </row>
    <row r="958" spans="14:16" x14ac:dyDescent="0.25">
      <c r="N958" s="1"/>
      <c r="O958" s="1"/>
      <c r="P958" s="1"/>
    </row>
    <row r="959" spans="14:16" x14ac:dyDescent="0.25">
      <c r="N959" s="1"/>
      <c r="O959" s="1"/>
      <c r="P959" s="1"/>
    </row>
    <row r="960" spans="14:16" x14ac:dyDescent="0.25">
      <c r="N960" s="1"/>
      <c r="O960" s="1"/>
      <c r="P960" s="1"/>
    </row>
    <row r="961" spans="14:16" x14ac:dyDescent="0.25">
      <c r="N961" s="1"/>
      <c r="O961" s="1"/>
      <c r="P961" s="1"/>
    </row>
    <row r="962" spans="14:16" x14ac:dyDescent="0.25">
      <c r="N962" s="1"/>
      <c r="O962" s="1"/>
      <c r="P962" s="1"/>
    </row>
    <row r="963" spans="14:16" x14ac:dyDescent="0.25">
      <c r="N963" s="1"/>
      <c r="O963" s="1"/>
      <c r="P963" s="1"/>
    </row>
    <row r="964" spans="14:16" x14ac:dyDescent="0.25">
      <c r="N964" s="1"/>
      <c r="O964" s="1"/>
      <c r="P964" s="1"/>
    </row>
    <row r="965" spans="14:16" x14ac:dyDescent="0.25">
      <c r="N965" s="1"/>
      <c r="O965" s="1"/>
      <c r="P965" s="1"/>
    </row>
    <row r="966" spans="14:16" x14ac:dyDescent="0.25">
      <c r="N966" s="1"/>
      <c r="O966" s="1"/>
      <c r="P966" s="1"/>
    </row>
    <row r="967" spans="14:16" x14ac:dyDescent="0.25">
      <c r="N967" s="1"/>
      <c r="O967" s="1"/>
      <c r="P967" s="1"/>
    </row>
    <row r="968" spans="14:16" x14ac:dyDescent="0.25">
      <c r="N968" s="1"/>
      <c r="O968" s="1"/>
      <c r="P968" s="1"/>
    </row>
    <row r="969" spans="14:16" x14ac:dyDescent="0.25">
      <c r="N969" s="1"/>
      <c r="O969" s="1"/>
      <c r="P969" s="1"/>
    </row>
    <row r="970" spans="14:16" x14ac:dyDescent="0.25">
      <c r="N970" s="1"/>
      <c r="O970" s="1"/>
      <c r="P970" s="1"/>
    </row>
    <row r="971" spans="14:16" x14ac:dyDescent="0.25">
      <c r="N971" s="1"/>
      <c r="O971" s="1"/>
      <c r="P971" s="1"/>
    </row>
    <row r="972" spans="14:16" x14ac:dyDescent="0.25">
      <c r="N972" s="1"/>
      <c r="O972" s="1"/>
      <c r="P972" s="1"/>
    </row>
    <row r="973" spans="14:16" x14ac:dyDescent="0.25">
      <c r="N973" s="1"/>
      <c r="O973" s="1"/>
      <c r="P973" s="1"/>
    </row>
    <row r="974" spans="14:16" x14ac:dyDescent="0.25">
      <c r="N974" s="1"/>
      <c r="O974" s="1"/>
      <c r="P974" s="1"/>
    </row>
    <row r="975" spans="14:16" x14ac:dyDescent="0.25">
      <c r="N975" s="1"/>
      <c r="O975" s="1"/>
      <c r="P975" s="1"/>
    </row>
    <row r="976" spans="14:16" x14ac:dyDescent="0.25">
      <c r="N976" s="1"/>
      <c r="O976" s="1"/>
      <c r="P976" s="1"/>
    </row>
    <row r="977" spans="14:16" x14ac:dyDescent="0.25">
      <c r="N977" s="1"/>
      <c r="O977" s="1"/>
      <c r="P977" s="1"/>
    </row>
    <row r="978" spans="14:16" x14ac:dyDescent="0.25">
      <c r="N978" s="1"/>
      <c r="O978" s="1"/>
      <c r="P978" s="1"/>
    </row>
    <row r="979" spans="14:16" x14ac:dyDescent="0.25">
      <c r="N979" s="1"/>
      <c r="O979" s="1"/>
      <c r="P979" s="1"/>
    </row>
    <row r="980" spans="14:16" x14ac:dyDescent="0.25">
      <c r="N980" s="1"/>
      <c r="O980" s="1"/>
      <c r="P980" s="1"/>
    </row>
    <row r="981" spans="14:16" x14ac:dyDescent="0.25">
      <c r="N981" s="1"/>
      <c r="O981" s="1"/>
      <c r="P981" s="1"/>
    </row>
    <row r="982" spans="14:16" x14ac:dyDescent="0.25">
      <c r="N982" s="1"/>
      <c r="O982" s="1"/>
      <c r="P982" s="1"/>
    </row>
    <row r="983" spans="14:16" x14ac:dyDescent="0.25">
      <c r="N983" s="1"/>
      <c r="O983" s="1"/>
      <c r="P983" s="1"/>
    </row>
    <row r="984" spans="14:16" x14ac:dyDescent="0.25">
      <c r="N984" s="1"/>
      <c r="O984" s="1"/>
      <c r="P984" s="1"/>
    </row>
    <row r="985" spans="14:16" x14ac:dyDescent="0.25">
      <c r="N985" s="1"/>
      <c r="O985" s="1"/>
      <c r="P985" s="1"/>
    </row>
    <row r="986" spans="14:16" x14ac:dyDescent="0.25">
      <c r="N986" s="1"/>
      <c r="O986" s="1"/>
      <c r="P986" s="1"/>
    </row>
    <row r="987" spans="14:16" x14ac:dyDescent="0.25">
      <c r="N987" s="1"/>
      <c r="O987" s="1"/>
      <c r="P987" s="1"/>
    </row>
    <row r="988" spans="14:16" x14ac:dyDescent="0.25">
      <c r="N988" s="1"/>
      <c r="O988" s="1"/>
      <c r="P988" s="1"/>
    </row>
    <row r="989" spans="14:16" x14ac:dyDescent="0.25">
      <c r="N989" s="1"/>
      <c r="O989" s="1"/>
      <c r="P989" s="1"/>
    </row>
    <row r="990" spans="14:16" x14ac:dyDescent="0.25">
      <c r="N990" s="1"/>
      <c r="O990" s="1"/>
      <c r="P990" s="1"/>
    </row>
    <row r="991" spans="14:16" x14ac:dyDescent="0.25">
      <c r="N991" s="1"/>
      <c r="O991" s="1"/>
      <c r="P991" s="1"/>
    </row>
    <row r="992" spans="14:16" x14ac:dyDescent="0.25">
      <c r="N992" s="1"/>
      <c r="O992" s="1"/>
      <c r="P992" s="1"/>
    </row>
    <row r="993" spans="14:16" x14ac:dyDescent="0.25">
      <c r="N993" s="1"/>
      <c r="O993" s="1"/>
      <c r="P993" s="1"/>
    </row>
    <row r="994" spans="14:16" x14ac:dyDescent="0.25">
      <c r="N994" s="1"/>
      <c r="O994" s="1"/>
      <c r="P994" s="1"/>
    </row>
    <row r="995" spans="14:16" x14ac:dyDescent="0.25">
      <c r="N995" s="1"/>
      <c r="O995" s="1"/>
      <c r="P995" s="1"/>
    </row>
    <row r="996" spans="14:16" x14ac:dyDescent="0.25">
      <c r="N996" s="1"/>
      <c r="O996" s="1"/>
      <c r="P996" s="1"/>
    </row>
    <row r="997" spans="14:16" x14ac:dyDescent="0.25">
      <c r="N997" s="1"/>
      <c r="O997" s="1"/>
      <c r="P997" s="1"/>
    </row>
    <row r="998" spans="14:16" x14ac:dyDescent="0.25">
      <c r="N998" s="1"/>
      <c r="O998" s="1"/>
      <c r="P998" s="1"/>
    </row>
    <row r="999" spans="14:16" x14ac:dyDescent="0.25">
      <c r="N999" s="1"/>
      <c r="O999" s="1"/>
      <c r="P999" s="1"/>
    </row>
    <row r="1000" spans="14:16" x14ac:dyDescent="0.25">
      <c r="N1000" s="1"/>
      <c r="O1000" s="1"/>
      <c r="P1000" s="1"/>
    </row>
    <row r="1001" spans="14:16" x14ac:dyDescent="0.25">
      <c r="N1001" s="1"/>
      <c r="O1001" s="1"/>
      <c r="P1001" s="1"/>
    </row>
    <row r="1002" spans="14:16" x14ac:dyDescent="0.25">
      <c r="N1002" s="1"/>
      <c r="O1002" s="1"/>
      <c r="P1002" s="1"/>
    </row>
    <row r="1003" spans="14:16" x14ac:dyDescent="0.25">
      <c r="N1003" s="1"/>
      <c r="O1003" s="1"/>
      <c r="P1003" s="1"/>
    </row>
    <row r="1004" spans="14:16" x14ac:dyDescent="0.25">
      <c r="N1004" s="1"/>
      <c r="O1004" s="1"/>
      <c r="P1004" s="1"/>
    </row>
    <row r="1005" spans="14:16" x14ac:dyDescent="0.25">
      <c r="N1005" s="1"/>
      <c r="O1005" s="1"/>
      <c r="P1005" s="1"/>
    </row>
    <row r="1006" spans="14:16" x14ac:dyDescent="0.25">
      <c r="N1006" s="1"/>
      <c r="O1006" s="1"/>
      <c r="P1006" s="1"/>
    </row>
    <row r="1007" spans="14:16" x14ac:dyDescent="0.25">
      <c r="N1007" s="1"/>
      <c r="O1007" s="1"/>
      <c r="P1007" s="1"/>
    </row>
    <row r="1008" spans="14:16" x14ac:dyDescent="0.25">
      <c r="N1008" s="1"/>
      <c r="O1008" s="1"/>
      <c r="P1008" s="1"/>
    </row>
    <row r="1009" spans="14:16" x14ac:dyDescent="0.25">
      <c r="N1009" s="1"/>
      <c r="O1009" s="1"/>
      <c r="P1009" s="1"/>
    </row>
    <row r="1010" spans="14:16" x14ac:dyDescent="0.25">
      <c r="N1010" s="1"/>
      <c r="O1010" s="1"/>
      <c r="P1010" s="1"/>
    </row>
    <row r="1011" spans="14:16" x14ac:dyDescent="0.25">
      <c r="N1011" s="1"/>
      <c r="O1011" s="1"/>
      <c r="P1011" s="1"/>
    </row>
    <row r="1012" spans="14:16" x14ac:dyDescent="0.25">
      <c r="N1012" s="1"/>
      <c r="O1012" s="1"/>
      <c r="P1012" s="1"/>
    </row>
    <row r="1013" spans="14:16" x14ac:dyDescent="0.25">
      <c r="N1013" s="1"/>
      <c r="O1013" s="1"/>
      <c r="P1013" s="1"/>
    </row>
    <row r="1014" spans="14:16" x14ac:dyDescent="0.25">
      <c r="N1014" s="1"/>
      <c r="O1014" s="1"/>
      <c r="P1014" s="1"/>
    </row>
    <row r="1015" spans="14:16" x14ac:dyDescent="0.25">
      <c r="N1015" s="1"/>
      <c r="O1015" s="1"/>
      <c r="P1015" s="1"/>
    </row>
    <row r="1016" spans="14:16" x14ac:dyDescent="0.25">
      <c r="N1016" s="1"/>
      <c r="O1016" s="1"/>
      <c r="P1016" s="1"/>
    </row>
    <row r="1017" spans="14:16" x14ac:dyDescent="0.25">
      <c r="N1017" s="1"/>
      <c r="O1017" s="1"/>
      <c r="P1017" s="1"/>
    </row>
    <row r="1018" spans="14:16" x14ac:dyDescent="0.25">
      <c r="N1018" s="1"/>
      <c r="O1018" s="1"/>
      <c r="P1018" s="1"/>
    </row>
    <row r="1019" spans="14:16" x14ac:dyDescent="0.25">
      <c r="N1019" s="1"/>
      <c r="O1019" s="1"/>
      <c r="P1019" s="1"/>
    </row>
    <row r="1020" spans="14:16" x14ac:dyDescent="0.25">
      <c r="N1020" s="1"/>
      <c r="O1020" s="1"/>
      <c r="P1020" s="1"/>
    </row>
    <row r="1021" spans="14:16" x14ac:dyDescent="0.25">
      <c r="N1021" s="1"/>
      <c r="O1021" s="1"/>
      <c r="P1021" s="1"/>
    </row>
    <row r="1022" spans="14:16" x14ac:dyDescent="0.25">
      <c r="N1022" s="1"/>
      <c r="O1022" s="1"/>
      <c r="P1022" s="1"/>
    </row>
    <row r="1023" spans="14:16" x14ac:dyDescent="0.25">
      <c r="N1023" s="1"/>
      <c r="O1023" s="1"/>
      <c r="P1023" s="1"/>
    </row>
    <row r="1024" spans="14:16" x14ac:dyDescent="0.25">
      <c r="N1024" s="1"/>
      <c r="O1024" s="1"/>
      <c r="P1024" s="1"/>
    </row>
    <row r="1025" spans="14:16" x14ac:dyDescent="0.25">
      <c r="N1025" s="1"/>
      <c r="O1025" s="1"/>
      <c r="P1025" s="1"/>
    </row>
    <row r="1026" spans="14:16" x14ac:dyDescent="0.25">
      <c r="N1026" s="1"/>
      <c r="O1026" s="1"/>
      <c r="P1026" s="1"/>
    </row>
    <row r="1027" spans="14:16" x14ac:dyDescent="0.25">
      <c r="N1027" s="1"/>
      <c r="O1027" s="1"/>
      <c r="P1027" s="1"/>
    </row>
    <row r="1028" spans="14:16" x14ac:dyDescent="0.25">
      <c r="N1028" s="1"/>
      <c r="O1028" s="1"/>
      <c r="P1028" s="1"/>
    </row>
    <row r="1029" spans="14:16" x14ac:dyDescent="0.25">
      <c r="N1029" s="1"/>
      <c r="O1029" s="1"/>
      <c r="P1029" s="1"/>
    </row>
    <row r="1030" spans="14:16" x14ac:dyDescent="0.25">
      <c r="N1030" s="1"/>
      <c r="O1030" s="1"/>
      <c r="P1030" s="1"/>
    </row>
    <row r="1031" spans="14:16" x14ac:dyDescent="0.25">
      <c r="N1031" s="1"/>
      <c r="O1031" s="1"/>
      <c r="P1031" s="1"/>
    </row>
    <row r="1032" spans="14:16" x14ac:dyDescent="0.25">
      <c r="N1032" s="1"/>
      <c r="O1032" s="1"/>
      <c r="P1032" s="1"/>
    </row>
    <row r="1033" spans="14:16" x14ac:dyDescent="0.25">
      <c r="N1033" s="1"/>
      <c r="O1033" s="1"/>
      <c r="P1033" s="1"/>
    </row>
    <row r="1034" spans="14:16" x14ac:dyDescent="0.25">
      <c r="N1034" s="1"/>
      <c r="O1034" s="1"/>
      <c r="P1034" s="1"/>
    </row>
    <row r="1035" spans="14:16" x14ac:dyDescent="0.25">
      <c r="N1035" s="1"/>
      <c r="O1035" s="1"/>
      <c r="P1035" s="1"/>
    </row>
    <row r="1036" spans="14:16" x14ac:dyDescent="0.25">
      <c r="N1036" s="1"/>
      <c r="O1036" s="1"/>
      <c r="P1036" s="1"/>
    </row>
    <row r="1037" spans="14:16" x14ac:dyDescent="0.25">
      <c r="N1037" s="1"/>
      <c r="O1037" s="1"/>
      <c r="P1037" s="1"/>
    </row>
    <row r="1038" spans="14:16" x14ac:dyDescent="0.25">
      <c r="N1038" s="1"/>
      <c r="O1038" s="1"/>
      <c r="P1038" s="1"/>
    </row>
    <row r="1039" spans="14:16" x14ac:dyDescent="0.25">
      <c r="N1039" s="1"/>
      <c r="O1039" s="1"/>
      <c r="P1039" s="1"/>
    </row>
    <row r="1040" spans="14:16" x14ac:dyDescent="0.25">
      <c r="N1040" s="1"/>
      <c r="O1040" s="1"/>
      <c r="P1040" s="1"/>
    </row>
    <row r="1041" spans="14:16" x14ac:dyDescent="0.25">
      <c r="N1041" s="1"/>
      <c r="O1041" s="1"/>
      <c r="P1041" s="1"/>
    </row>
    <row r="1042" spans="14:16" x14ac:dyDescent="0.25">
      <c r="N1042" s="1"/>
      <c r="O1042" s="1"/>
      <c r="P1042" s="1"/>
    </row>
    <row r="1043" spans="14:16" x14ac:dyDescent="0.25">
      <c r="N1043" s="1"/>
      <c r="O1043" s="1"/>
      <c r="P1043" s="1"/>
    </row>
    <row r="1044" spans="14:16" x14ac:dyDescent="0.25">
      <c r="N1044" s="1"/>
      <c r="O1044" s="1"/>
      <c r="P1044" s="1"/>
    </row>
    <row r="1045" spans="14:16" x14ac:dyDescent="0.25">
      <c r="N1045" s="1"/>
      <c r="O1045" s="1"/>
      <c r="P1045" s="1"/>
    </row>
    <row r="1046" spans="14:16" x14ac:dyDescent="0.25">
      <c r="N1046" s="1"/>
      <c r="O1046" s="1"/>
      <c r="P1046" s="1"/>
    </row>
    <row r="1047" spans="14:16" x14ac:dyDescent="0.25">
      <c r="N1047" s="1"/>
      <c r="O1047" s="1"/>
      <c r="P1047" s="1"/>
    </row>
    <row r="1048" spans="14:16" x14ac:dyDescent="0.25">
      <c r="N1048" s="1"/>
      <c r="O1048" s="1"/>
      <c r="P1048" s="1"/>
    </row>
    <row r="1049" spans="14:16" x14ac:dyDescent="0.25">
      <c r="N1049" s="1"/>
      <c r="O1049" s="1"/>
      <c r="P1049" s="1"/>
    </row>
    <row r="1050" spans="14:16" x14ac:dyDescent="0.25">
      <c r="N1050" s="1"/>
      <c r="O1050" s="1"/>
      <c r="P1050" s="1"/>
    </row>
    <row r="1051" spans="14:16" x14ac:dyDescent="0.25">
      <c r="N1051" s="1"/>
      <c r="O1051" s="1"/>
      <c r="P1051" s="1"/>
    </row>
    <row r="1052" spans="14:16" x14ac:dyDescent="0.25">
      <c r="N1052" s="1"/>
      <c r="O1052" s="1"/>
      <c r="P1052" s="1"/>
    </row>
    <row r="1053" spans="14:16" x14ac:dyDescent="0.25">
      <c r="N1053" s="1"/>
      <c r="O1053" s="1"/>
      <c r="P1053" s="1"/>
    </row>
    <row r="1054" spans="14:16" x14ac:dyDescent="0.25">
      <c r="N1054" s="1"/>
      <c r="O1054" s="1"/>
      <c r="P1054" s="1"/>
    </row>
    <row r="1055" spans="14:16" x14ac:dyDescent="0.25">
      <c r="N1055" s="1"/>
      <c r="O1055" s="1"/>
      <c r="P1055" s="1"/>
    </row>
    <row r="1056" spans="14:16" x14ac:dyDescent="0.25">
      <c r="N1056" s="1"/>
      <c r="O1056" s="1"/>
      <c r="P1056" s="1"/>
    </row>
    <row r="1057" spans="14:16" x14ac:dyDescent="0.25">
      <c r="N1057" s="1"/>
      <c r="O1057" s="1"/>
      <c r="P1057" s="1"/>
    </row>
    <row r="1058" spans="14:16" x14ac:dyDescent="0.25">
      <c r="N1058" s="1"/>
      <c r="O1058" s="1"/>
      <c r="P1058" s="1"/>
    </row>
    <row r="1059" spans="14:16" x14ac:dyDescent="0.25">
      <c r="N1059" s="1"/>
      <c r="O1059" s="1"/>
      <c r="P1059" s="1"/>
    </row>
    <row r="1060" spans="14:16" x14ac:dyDescent="0.25">
      <c r="N1060" s="1"/>
      <c r="O1060" s="1"/>
      <c r="P1060" s="1"/>
    </row>
    <row r="1061" spans="14:16" x14ac:dyDescent="0.25">
      <c r="N1061" s="1"/>
      <c r="O1061" s="1"/>
      <c r="P1061" s="1"/>
    </row>
    <row r="1062" spans="14:16" x14ac:dyDescent="0.25">
      <c r="N1062" s="1"/>
      <c r="O1062" s="1"/>
      <c r="P1062" s="1"/>
    </row>
    <row r="1063" spans="14:16" x14ac:dyDescent="0.25">
      <c r="N1063" s="1"/>
      <c r="O1063" s="1"/>
      <c r="P1063" s="1"/>
    </row>
    <row r="1064" spans="14:16" x14ac:dyDescent="0.25">
      <c r="N1064" s="1"/>
      <c r="O1064" s="1"/>
      <c r="P1064" s="1"/>
    </row>
    <row r="1065" spans="14:16" x14ac:dyDescent="0.25">
      <c r="N1065" s="1"/>
      <c r="O1065" s="1"/>
      <c r="P1065" s="1"/>
    </row>
    <row r="1066" spans="14:16" x14ac:dyDescent="0.25">
      <c r="N1066" s="1"/>
      <c r="O1066" s="1"/>
      <c r="P1066" s="1"/>
    </row>
    <row r="1067" spans="14:16" x14ac:dyDescent="0.25">
      <c r="N1067" s="1"/>
      <c r="O1067" s="1"/>
      <c r="P1067" s="1"/>
    </row>
    <row r="1068" spans="14:16" x14ac:dyDescent="0.25">
      <c r="N1068" s="1"/>
      <c r="O1068" s="1"/>
      <c r="P1068" s="1"/>
    </row>
    <row r="1069" spans="14:16" x14ac:dyDescent="0.25">
      <c r="N1069" s="1"/>
      <c r="O1069" s="1"/>
      <c r="P1069" s="1"/>
    </row>
    <row r="1070" spans="14:16" x14ac:dyDescent="0.25">
      <c r="N1070" s="1"/>
      <c r="O1070" s="1"/>
      <c r="P1070" s="1"/>
    </row>
    <row r="1071" spans="14:16" x14ac:dyDescent="0.25">
      <c r="N1071" s="1"/>
      <c r="O1071" s="1"/>
      <c r="P1071" s="1"/>
    </row>
    <row r="1072" spans="14:16" x14ac:dyDescent="0.25">
      <c r="N1072" s="1"/>
      <c r="O1072" s="1"/>
      <c r="P1072" s="1"/>
    </row>
    <row r="1073" spans="14:16" x14ac:dyDescent="0.25">
      <c r="N1073" s="1"/>
      <c r="O1073" s="1"/>
      <c r="P1073" s="1"/>
    </row>
    <row r="1074" spans="14:16" x14ac:dyDescent="0.25">
      <c r="N1074" s="1"/>
      <c r="O1074" s="1"/>
      <c r="P1074" s="1"/>
    </row>
    <row r="1075" spans="14:16" x14ac:dyDescent="0.25">
      <c r="N1075" s="1"/>
      <c r="O1075" s="1"/>
      <c r="P1075" s="1"/>
    </row>
    <row r="1076" spans="14:16" x14ac:dyDescent="0.25">
      <c r="N1076" s="1"/>
      <c r="O1076" s="1"/>
      <c r="P1076" s="1"/>
    </row>
    <row r="1077" spans="14:16" x14ac:dyDescent="0.25">
      <c r="N1077" s="1"/>
      <c r="O1077" s="1"/>
      <c r="P1077" s="1"/>
    </row>
    <row r="1078" spans="14:16" x14ac:dyDescent="0.25">
      <c r="N1078" s="1"/>
      <c r="O1078" s="1"/>
      <c r="P1078" s="1"/>
    </row>
    <row r="1079" spans="14:16" x14ac:dyDescent="0.25">
      <c r="N1079" s="1"/>
      <c r="O1079" s="1"/>
      <c r="P1079" s="1"/>
    </row>
    <row r="1080" spans="14:16" x14ac:dyDescent="0.25">
      <c r="N1080" s="1"/>
      <c r="O1080" s="1"/>
      <c r="P1080" s="1"/>
    </row>
    <row r="1081" spans="14:16" x14ac:dyDescent="0.25">
      <c r="N1081" s="1"/>
      <c r="O1081" s="1"/>
      <c r="P1081" s="1"/>
    </row>
    <row r="1082" spans="14:16" x14ac:dyDescent="0.25">
      <c r="N1082" s="1"/>
      <c r="O1082" s="1"/>
      <c r="P1082" s="1"/>
    </row>
    <row r="1083" spans="14:16" x14ac:dyDescent="0.25">
      <c r="N1083" s="1"/>
      <c r="O1083" s="1"/>
      <c r="P1083" s="1"/>
    </row>
    <row r="1084" spans="14:16" x14ac:dyDescent="0.25">
      <c r="N1084" s="1"/>
      <c r="O1084" s="1"/>
      <c r="P1084" s="1"/>
    </row>
    <row r="1085" spans="14:16" x14ac:dyDescent="0.25">
      <c r="N1085" s="1"/>
      <c r="O1085" s="1"/>
      <c r="P1085" s="1"/>
    </row>
    <row r="1086" spans="14:16" x14ac:dyDescent="0.25">
      <c r="N1086" s="1"/>
      <c r="O1086" s="1"/>
      <c r="P1086" s="1"/>
    </row>
    <row r="1087" spans="14:16" x14ac:dyDescent="0.25">
      <c r="N1087" s="1"/>
      <c r="O1087" s="1"/>
      <c r="P1087" s="1"/>
    </row>
    <row r="1088" spans="14:16" x14ac:dyDescent="0.25">
      <c r="N1088" s="1"/>
      <c r="O1088" s="1"/>
      <c r="P1088" s="1"/>
    </row>
    <row r="1089" spans="14:16" x14ac:dyDescent="0.25">
      <c r="N1089" s="1"/>
      <c r="O1089" s="1"/>
      <c r="P1089" s="1"/>
    </row>
    <row r="1090" spans="14:16" x14ac:dyDescent="0.25">
      <c r="N1090" s="1"/>
      <c r="O1090" s="1"/>
      <c r="P1090" s="1"/>
    </row>
    <row r="1091" spans="14:16" x14ac:dyDescent="0.25">
      <c r="N1091" s="1"/>
      <c r="O1091" s="1"/>
      <c r="P1091" s="1"/>
    </row>
    <row r="1092" spans="14:16" x14ac:dyDescent="0.25">
      <c r="N1092" s="1"/>
      <c r="O1092" s="1"/>
      <c r="P1092" s="1"/>
    </row>
    <row r="1093" spans="14:16" x14ac:dyDescent="0.25">
      <c r="N1093" s="1"/>
      <c r="O1093" s="1"/>
      <c r="P1093" s="1"/>
    </row>
    <row r="1094" spans="14:16" x14ac:dyDescent="0.25">
      <c r="N1094" s="1"/>
      <c r="O1094" s="1"/>
      <c r="P1094" s="1"/>
    </row>
    <row r="1095" spans="14:16" x14ac:dyDescent="0.25">
      <c r="N1095" s="1"/>
      <c r="O1095" s="1"/>
      <c r="P1095" s="1"/>
    </row>
    <row r="1096" spans="14:16" x14ac:dyDescent="0.25">
      <c r="N1096" s="1"/>
      <c r="O1096" s="1"/>
      <c r="P1096" s="1"/>
    </row>
    <row r="1097" spans="14:16" x14ac:dyDescent="0.25">
      <c r="N1097" s="1"/>
      <c r="O1097" s="1"/>
      <c r="P1097" s="1"/>
    </row>
    <row r="1098" spans="14:16" x14ac:dyDescent="0.25">
      <c r="N1098" s="1"/>
      <c r="O1098" s="1"/>
      <c r="P1098" s="1"/>
    </row>
    <row r="1099" spans="14:16" x14ac:dyDescent="0.25">
      <c r="N1099" s="1"/>
      <c r="O1099" s="1"/>
      <c r="P1099" s="1"/>
    </row>
    <row r="1100" spans="14:16" x14ac:dyDescent="0.25">
      <c r="N1100" s="1"/>
      <c r="O1100" s="1"/>
      <c r="P1100" s="1"/>
    </row>
    <row r="1101" spans="14:16" x14ac:dyDescent="0.25">
      <c r="N1101" s="1"/>
      <c r="O1101" s="1"/>
      <c r="P1101" s="1"/>
    </row>
    <row r="1102" spans="14:16" x14ac:dyDescent="0.25">
      <c r="N1102" s="1"/>
      <c r="O1102" s="1"/>
      <c r="P1102" s="1"/>
    </row>
    <row r="1103" spans="14:16" x14ac:dyDescent="0.25">
      <c r="N1103" s="1"/>
      <c r="O1103" s="1"/>
      <c r="P1103" s="1"/>
    </row>
    <row r="1104" spans="14:16" x14ac:dyDescent="0.25">
      <c r="N1104" s="1"/>
      <c r="O1104" s="1"/>
      <c r="P1104" s="1"/>
    </row>
    <row r="1105" spans="14:16" x14ac:dyDescent="0.25">
      <c r="N1105" s="1"/>
      <c r="O1105" s="1"/>
      <c r="P1105" s="1"/>
    </row>
    <row r="1106" spans="14:16" x14ac:dyDescent="0.25">
      <c r="N1106" s="1"/>
      <c r="O1106" s="1"/>
      <c r="P1106" s="1"/>
    </row>
    <row r="1107" spans="14:16" x14ac:dyDescent="0.25">
      <c r="N1107" s="1"/>
      <c r="O1107" s="1"/>
      <c r="P1107" s="1"/>
    </row>
    <row r="1108" spans="14:16" x14ac:dyDescent="0.25">
      <c r="N1108" s="1"/>
      <c r="O1108" s="1"/>
      <c r="P1108" s="1"/>
    </row>
    <row r="1109" spans="14:16" x14ac:dyDescent="0.25">
      <c r="N1109" s="1"/>
      <c r="O1109" s="1"/>
      <c r="P1109" s="1"/>
    </row>
    <row r="1110" spans="14:16" x14ac:dyDescent="0.25">
      <c r="N1110" s="1"/>
      <c r="O1110" s="1"/>
      <c r="P1110" s="1"/>
    </row>
    <row r="1111" spans="14:16" x14ac:dyDescent="0.25">
      <c r="N1111" s="1"/>
      <c r="O1111" s="1"/>
      <c r="P1111" s="1"/>
    </row>
    <row r="1112" spans="14:16" x14ac:dyDescent="0.25">
      <c r="N1112" s="1"/>
      <c r="O1112" s="1"/>
      <c r="P1112" s="1"/>
    </row>
    <row r="1113" spans="14:16" x14ac:dyDescent="0.25">
      <c r="N1113" s="1"/>
      <c r="O1113" s="1"/>
      <c r="P1113" s="1"/>
    </row>
    <row r="1114" spans="14:16" x14ac:dyDescent="0.25">
      <c r="N1114" s="1"/>
      <c r="O1114" s="1"/>
      <c r="P1114" s="1"/>
    </row>
    <row r="1115" spans="14:16" x14ac:dyDescent="0.25">
      <c r="N1115" s="1"/>
      <c r="O1115" s="1"/>
      <c r="P1115" s="1"/>
    </row>
    <row r="1116" spans="14:16" x14ac:dyDescent="0.25">
      <c r="N1116" s="1"/>
      <c r="O1116" s="1"/>
      <c r="P1116" s="1"/>
    </row>
    <row r="1117" spans="14:16" x14ac:dyDescent="0.25">
      <c r="N1117" s="1"/>
      <c r="O1117" s="1"/>
      <c r="P1117" s="1"/>
    </row>
    <row r="1118" spans="14:16" x14ac:dyDescent="0.25">
      <c r="N1118" s="1"/>
      <c r="O1118" s="1"/>
      <c r="P1118" s="1"/>
    </row>
    <row r="1119" spans="14:16" x14ac:dyDescent="0.25">
      <c r="N1119" s="1"/>
      <c r="O1119" s="1"/>
      <c r="P1119" s="1"/>
    </row>
    <row r="1120" spans="14:16" x14ac:dyDescent="0.25">
      <c r="N1120" s="1"/>
      <c r="O1120" s="1"/>
      <c r="P1120" s="1"/>
    </row>
    <row r="1121" spans="14:16" x14ac:dyDescent="0.25">
      <c r="N1121" s="1"/>
      <c r="O1121" s="1"/>
      <c r="P1121" s="1"/>
    </row>
    <row r="1122" spans="14:16" x14ac:dyDescent="0.25">
      <c r="N1122" s="1"/>
      <c r="O1122" s="1"/>
      <c r="P1122" s="1"/>
    </row>
    <row r="1123" spans="14:16" x14ac:dyDescent="0.25">
      <c r="N1123" s="1"/>
      <c r="O1123" s="1"/>
      <c r="P1123" s="1"/>
    </row>
    <row r="1124" spans="14:16" x14ac:dyDescent="0.25">
      <c r="N1124" s="1"/>
      <c r="O1124" s="1"/>
      <c r="P1124" s="1"/>
    </row>
    <row r="1125" spans="14:16" x14ac:dyDescent="0.25">
      <c r="N1125" s="1"/>
      <c r="O1125" s="1"/>
      <c r="P1125" s="1"/>
    </row>
    <row r="1126" spans="14:16" x14ac:dyDescent="0.25">
      <c r="N1126" s="1"/>
      <c r="O1126" s="1"/>
      <c r="P1126" s="1"/>
    </row>
    <row r="1127" spans="14:16" x14ac:dyDescent="0.25">
      <c r="N1127" s="1"/>
      <c r="O1127" s="1"/>
      <c r="P1127" s="1"/>
    </row>
    <row r="1128" spans="14:16" x14ac:dyDescent="0.25">
      <c r="N1128" s="1"/>
      <c r="O1128" s="1"/>
      <c r="P1128" s="1"/>
    </row>
    <row r="1129" spans="14:16" x14ac:dyDescent="0.25">
      <c r="N1129" s="1"/>
      <c r="O1129" s="1"/>
      <c r="P1129" s="1"/>
    </row>
    <row r="1130" spans="14:16" x14ac:dyDescent="0.25">
      <c r="N1130" s="1"/>
      <c r="O1130" s="1"/>
      <c r="P1130" s="1"/>
    </row>
    <row r="1131" spans="14:16" x14ac:dyDescent="0.25">
      <c r="N1131" s="1"/>
      <c r="O1131" s="1"/>
      <c r="P1131" s="1"/>
    </row>
    <row r="1132" spans="14:16" x14ac:dyDescent="0.25">
      <c r="N1132" s="1"/>
      <c r="O1132" s="1"/>
      <c r="P1132" s="1"/>
    </row>
    <row r="1133" spans="14:16" x14ac:dyDescent="0.25">
      <c r="N1133" s="1"/>
      <c r="O1133" s="1"/>
      <c r="P1133" s="1"/>
    </row>
    <row r="1134" spans="14:16" x14ac:dyDescent="0.25">
      <c r="N1134" s="1"/>
      <c r="O1134" s="1"/>
      <c r="P1134" s="1"/>
    </row>
    <row r="1135" spans="14:16" x14ac:dyDescent="0.25">
      <c r="N1135" s="1"/>
      <c r="O1135" s="1"/>
      <c r="P1135" s="1"/>
    </row>
    <row r="1136" spans="14:16" x14ac:dyDescent="0.25">
      <c r="N1136" s="1"/>
      <c r="O1136" s="1"/>
      <c r="P1136" s="1"/>
    </row>
    <row r="1137" spans="14:16" x14ac:dyDescent="0.25">
      <c r="N1137" s="1"/>
      <c r="O1137" s="1"/>
      <c r="P1137" s="1"/>
    </row>
    <row r="1138" spans="14:16" x14ac:dyDescent="0.25">
      <c r="N1138" s="1"/>
      <c r="O1138" s="1"/>
      <c r="P1138" s="1"/>
    </row>
    <row r="1139" spans="14:16" x14ac:dyDescent="0.25">
      <c r="N1139" s="1"/>
      <c r="O1139" s="1"/>
      <c r="P1139" s="1"/>
    </row>
    <row r="1140" spans="14:16" x14ac:dyDescent="0.25">
      <c r="N1140" s="1"/>
      <c r="O1140" s="1"/>
      <c r="P1140" s="1"/>
    </row>
    <row r="1141" spans="14:16" x14ac:dyDescent="0.25">
      <c r="N1141" s="1"/>
      <c r="O1141" s="1"/>
      <c r="P1141" s="1"/>
    </row>
    <row r="1142" spans="14:16" x14ac:dyDescent="0.25">
      <c r="N1142" s="1"/>
      <c r="O1142" s="1"/>
      <c r="P1142" s="1"/>
    </row>
    <row r="1143" spans="14:16" x14ac:dyDescent="0.25">
      <c r="N1143" s="1"/>
      <c r="O1143" s="1"/>
      <c r="P1143" s="1"/>
    </row>
    <row r="1144" spans="14:16" x14ac:dyDescent="0.25">
      <c r="N1144" s="1"/>
      <c r="O1144" s="1"/>
      <c r="P1144" s="1"/>
    </row>
    <row r="1145" spans="14:16" x14ac:dyDescent="0.25">
      <c r="N1145" s="1"/>
      <c r="O1145" s="1"/>
      <c r="P1145" s="1"/>
    </row>
    <row r="1146" spans="14:16" x14ac:dyDescent="0.25">
      <c r="N1146" s="1"/>
      <c r="O1146" s="1"/>
      <c r="P1146" s="1"/>
    </row>
    <row r="1147" spans="14:16" x14ac:dyDescent="0.25">
      <c r="N1147" s="1"/>
      <c r="O1147" s="1"/>
      <c r="P1147" s="1"/>
    </row>
    <row r="1148" spans="14:16" x14ac:dyDescent="0.25">
      <c r="N1148" s="1"/>
      <c r="O1148" s="1"/>
      <c r="P1148" s="1"/>
    </row>
    <row r="1149" spans="14:16" x14ac:dyDescent="0.25">
      <c r="N1149" s="1"/>
      <c r="O1149" s="1"/>
      <c r="P1149" s="1"/>
    </row>
    <row r="1150" spans="14:16" x14ac:dyDescent="0.25">
      <c r="N1150" s="1"/>
      <c r="O1150" s="1"/>
      <c r="P1150" s="1"/>
    </row>
    <row r="1151" spans="14:16" x14ac:dyDescent="0.25">
      <c r="N1151" s="1"/>
      <c r="O1151" s="1"/>
      <c r="P1151" s="1"/>
    </row>
    <row r="1152" spans="14:16" x14ac:dyDescent="0.25">
      <c r="N1152" s="1"/>
      <c r="O1152" s="1"/>
      <c r="P1152" s="1"/>
    </row>
    <row r="1153" spans="14:16" x14ac:dyDescent="0.25">
      <c r="N1153" s="1"/>
      <c r="O1153" s="1"/>
      <c r="P1153" s="1"/>
    </row>
    <row r="1154" spans="14:16" x14ac:dyDescent="0.25">
      <c r="N1154" s="1"/>
      <c r="O1154" s="1"/>
      <c r="P1154" s="1"/>
    </row>
    <row r="1155" spans="14:16" x14ac:dyDescent="0.25">
      <c r="N1155" s="1"/>
      <c r="O1155" s="1"/>
      <c r="P1155" s="1"/>
    </row>
    <row r="1156" spans="14:16" x14ac:dyDescent="0.25">
      <c r="N1156" s="1"/>
      <c r="O1156" s="1"/>
      <c r="P1156" s="1"/>
    </row>
    <row r="1157" spans="14:16" x14ac:dyDescent="0.25">
      <c r="N1157" s="1"/>
      <c r="O1157" s="1"/>
      <c r="P1157" s="1"/>
    </row>
    <row r="1158" spans="14:16" x14ac:dyDescent="0.25">
      <c r="N1158" s="1"/>
      <c r="O1158" s="1"/>
      <c r="P1158" s="1"/>
    </row>
    <row r="1159" spans="14:16" x14ac:dyDescent="0.25">
      <c r="N1159" s="1"/>
      <c r="O1159" s="1"/>
      <c r="P1159" s="1"/>
    </row>
    <row r="1160" spans="14:16" x14ac:dyDescent="0.25">
      <c r="N1160" s="1"/>
      <c r="O1160" s="1"/>
      <c r="P1160" s="1"/>
    </row>
    <row r="1161" spans="14:16" x14ac:dyDescent="0.25">
      <c r="N1161" s="1"/>
      <c r="O1161" s="1"/>
      <c r="P1161" s="1"/>
    </row>
    <row r="1162" spans="14:16" x14ac:dyDescent="0.25">
      <c r="N1162" s="1"/>
      <c r="O1162" s="1"/>
      <c r="P1162" s="1"/>
    </row>
    <row r="1163" spans="14:16" x14ac:dyDescent="0.25">
      <c r="N1163" s="1"/>
      <c r="O1163" s="1"/>
      <c r="P1163" s="1"/>
    </row>
    <row r="1164" spans="14:16" x14ac:dyDescent="0.25">
      <c r="N1164" s="1"/>
      <c r="O1164" s="1"/>
      <c r="P1164" s="1"/>
    </row>
    <row r="1165" spans="14:16" x14ac:dyDescent="0.25">
      <c r="N1165" s="1"/>
      <c r="O1165" s="1"/>
      <c r="P1165" s="1"/>
    </row>
    <row r="1166" spans="14:16" x14ac:dyDescent="0.25">
      <c r="N1166" s="1"/>
      <c r="O1166" s="1"/>
      <c r="P1166" s="1"/>
    </row>
    <row r="1167" spans="14:16" x14ac:dyDescent="0.25">
      <c r="N1167" s="1"/>
      <c r="O1167" s="1"/>
      <c r="P1167" s="1"/>
    </row>
    <row r="1168" spans="14:16" x14ac:dyDescent="0.25">
      <c r="N1168" s="1"/>
      <c r="O1168" s="1"/>
      <c r="P1168" s="1"/>
    </row>
    <row r="1169" spans="14:16" x14ac:dyDescent="0.25">
      <c r="N1169" s="1"/>
      <c r="O1169" s="1"/>
      <c r="P1169" s="1"/>
    </row>
    <row r="1170" spans="14:16" x14ac:dyDescent="0.25">
      <c r="N1170" s="1"/>
      <c r="O1170" s="1"/>
      <c r="P1170" s="1"/>
    </row>
    <row r="1171" spans="14:16" x14ac:dyDescent="0.25">
      <c r="N1171" s="1"/>
      <c r="O1171" s="1"/>
      <c r="P1171" s="1"/>
    </row>
    <row r="1172" spans="14:16" x14ac:dyDescent="0.25">
      <c r="N1172" s="1"/>
      <c r="O1172" s="1"/>
      <c r="P1172" s="1"/>
    </row>
    <row r="1173" spans="14:16" x14ac:dyDescent="0.25">
      <c r="N1173" s="1"/>
      <c r="O1173" s="1"/>
      <c r="P1173" s="1"/>
    </row>
    <row r="1174" spans="14:16" x14ac:dyDescent="0.25">
      <c r="N1174" s="1"/>
      <c r="O1174" s="1"/>
      <c r="P1174" s="1"/>
    </row>
    <row r="1175" spans="14:16" x14ac:dyDescent="0.25">
      <c r="N1175" s="1"/>
      <c r="O1175" s="1"/>
      <c r="P1175" s="1"/>
    </row>
    <row r="1176" spans="14:16" x14ac:dyDescent="0.25">
      <c r="N1176" s="1"/>
      <c r="O1176" s="1"/>
      <c r="P1176" s="1"/>
    </row>
    <row r="1177" spans="14:16" x14ac:dyDescent="0.25">
      <c r="N1177" s="1"/>
      <c r="O1177" s="1"/>
      <c r="P1177" s="1"/>
    </row>
    <row r="1178" spans="14:16" x14ac:dyDescent="0.25">
      <c r="N1178" s="1"/>
      <c r="O1178" s="1"/>
      <c r="P1178" s="1"/>
    </row>
    <row r="1179" spans="14:16" x14ac:dyDescent="0.25">
      <c r="N1179" s="1"/>
      <c r="O1179" s="1"/>
      <c r="P1179" s="1"/>
    </row>
    <row r="1180" spans="14:16" x14ac:dyDescent="0.25">
      <c r="N1180" s="1"/>
      <c r="O1180" s="1"/>
      <c r="P1180" s="1"/>
    </row>
    <row r="1181" spans="14:16" x14ac:dyDescent="0.25">
      <c r="N1181" s="1"/>
      <c r="O1181" s="1"/>
      <c r="P1181" s="1"/>
    </row>
    <row r="1182" spans="14:16" x14ac:dyDescent="0.25">
      <c r="N1182" s="1"/>
      <c r="O1182" s="1"/>
      <c r="P1182" s="1"/>
    </row>
    <row r="1183" spans="14:16" x14ac:dyDescent="0.25">
      <c r="N1183" s="1"/>
      <c r="O1183" s="1"/>
      <c r="P1183" s="1"/>
    </row>
    <row r="1184" spans="14:16" x14ac:dyDescent="0.25">
      <c r="N1184" s="1"/>
      <c r="O1184" s="1"/>
      <c r="P1184" s="1"/>
    </row>
    <row r="1185" spans="14:16" x14ac:dyDescent="0.25">
      <c r="N1185" s="1"/>
      <c r="O1185" s="1"/>
      <c r="P1185" s="1"/>
    </row>
    <row r="1186" spans="14:16" x14ac:dyDescent="0.25">
      <c r="N1186" s="1"/>
      <c r="O1186" s="1"/>
      <c r="P1186" s="1"/>
    </row>
    <row r="1187" spans="14:16" x14ac:dyDescent="0.25">
      <c r="N1187" s="1"/>
      <c r="O1187" s="1"/>
      <c r="P1187" s="1"/>
    </row>
    <row r="1188" spans="14:16" x14ac:dyDescent="0.25">
      <c r="N1188" s="1"/>
      <c r="O1188" s="1"/>
      <c r="P1188" s="1"/>
    </row>
    <row r="1189" spans="14:16" x14ac:dyDescent="0.25">
      <c r="N1189" s="1"/>
      <c r="O1189" s="1"/>
      <c r="P1189" s="1"/>
    </row>
    <row r="1190" spans="14:16" x14ac:dyDescent="0.25">
      <c r="N1190" s="1"/>
      <c r="O1190" s="1"/>
      <c r="P1190" s="1"/>
    </row>
    <row r="1191" spans="14:16" x14ac:dyDescent="0.25">
      <c r="N1191" s="1"/>
      <c r="O1191" s="1"/>
      <c r="P1191" s="1"/>
    </row>
    <row r="1192" spans="14:16" x14ac:dyDescent="0.25">
      <c r="N1192" s="1"/>
      <c r="O1192" s="1"/>
      <c r="P1192" s="1"/>
    </row>
    <row r="1193" spans="14:16" x14ac:dyDescent="0.25">
      <c r="N1193" s="1"/>
      <c r="O1193" s="1"/>
      <c r="P1193" s="1"/>
    </row>
    <row r="1194" spans="14:16" x14ac:dyDescent="0.25">
      <c r="N1194" s="1"/>
      <c r="O1194" s="1"/>
      <c r="P1194" s="1"/>
    </row>
    <row r="1195" spans="14:16" x14ac:dyDescent="0.25">
      <c r="N1195" s="1"/>
      <c r="O1195" s="1"/>
      <c r="P1195" s="1"/>
    </row>
    <row r="1196" spans="14:16" x14ac:dyDescent="0.25">
      <c r="N1196" s="1"/>
      <c r="O1196" s="1"/>
      <c r="P1196" s="1"/>
    </row>
    <row r="1197" spans="14:16" x14ac:dyDescent="0.25">
      <c r="N1197" s="1"/>
      <c r="O1197" s="1"/>
      <c r="P1197" s="1"/>
    </row>
    <row r="1198" spans="14:16" x14ac:dyDescent="0.25">
      <c r="N1198" s="1"/>
      <c r="O1198" s="1"/>
      <c r="P1198" s="1"/>
    </row>
    <row r="1199" spans="14:16" x14ac:dyDescent="0.25">
      <c r="N1199" s="1"/>
      <c r="O1199" s="1"/>
      <c r="P1199" s="1"/>
    </row>
    <row r="1200" spans="14:16" x14ac:dyDescent="0.25">
      <c r="N1200" s="1"/>
      <c r="O1200" s="1"/>
      <c r="P1200" s="1"/>
    </row>
    <row r="1201" spans="14:16" x14ac:dyDescent="0.25">
      <c r="N1201" s="1"/>
      <c r="O1201" s="1"/>
      <c r="P1201" s="1"/>
    </row>
    <row r="1202" spans="14:16" x14ac:dyDescent="0.25">
      <c r="N1202" s="1"/>
      <c r="O1202" s="1"/>
      <c r="P1202" s="1"/>
    </row>
    <row r="1203" spans="14:16" x14ac:dyDescent="0.25">
      <c r="N1203" s="1"/>
      <c r="O1203" s="1"/>
      <c r="P1203" s="1"/>
    </row>
    <row r="1204" spans="14:16" x14ac:dyDescent="0.25">
      <c r="N1204" s="1"/>
      <c r="O1204" s="1"/>
      <c r="P1204" s="1"/>
    </row>
    <row r="1205" spans="14:16" x14ac:dyDescent="0.25">
      <c r="N1205" s="1"/>
      <c r="O1205" s="1"/>
      <c r="P1205" s="1"/>
    </row>
    <row r="1206" spans="14:16" x14ac:dyDescent="0.25">
      <c r="N1206" s="1"/>
      <c r="O1206" s="1"/>
      <c r="P1206" s="1"/>
    </row>
    <row r="1207" spans="14:16" x14ac:dyDescent="0.25">
      <c r="N1207" s="1"/>
      <c r="O1207" s="1"/>
      <c r="P1207" s="1"/>
    </row>
    <row r="1208" spans="14:16" x14ac:dyDescent="0.25">
      <c r="N1208" s="1"/>
      <c r="O1208" s="1"/>
      <c r="P1208" s="1"/>
    </row>
    <row r="1209" spans="14:16" x14ac:dyDescent="0.25">
      <c r="N1209" s="1"/>
      <c r="O1209" s="1"/>
      <c r="P1209" s="1"/>
    </row>
    <row r="1210" spans="14:16" x14ac:dyDescent="0.25">
      <c r="N1210" s="1"/>
      <c r="O1210" s="1"/>
      <c r="P1210" s="1"/>
    </row>
    <row r="1211" spans="14:16" x14ac:dyDescent="0.25">
      <c r="N1211" s="1"/>
      <c r="O1211" s="1"/>
      <c r="P1211" s="1"/>
    </row>
    <row r="1212" spans="14:16" x14ac:dyDescent="0.25">
      <c r="N1212" s="1"/>
      <c r="O1212" s="1"/>
      <c r="P1212" s="1"/>
    </row>
    <row r="1213" spans="14:16" x14ac:dyDescent="0.25">
      <c r="N1213" s="1"/>
      <c r="O1213" s="1"/>
      <c r="P1213" s="1"/>
    </row>
    <row r="1214" spans="14:16" x14ac:dyDescent="0.25">
      <c r="N1214" s="1"/>
      <c r="O1214" s="1"/>
      <c r="P1214" s="1"/>
    </row>
    <row r="1215" spans="14:16" x14ac:dyDescent="0.25">
      <c r="N1215" s="1"/>
      <c r="O1215" s="1"/>
      <c r="P1215" s="1"/>
    </row>
    <row r="1216" spans="14:16" x14ac:dyDescent="0.25">
      <c r="N1216" s="1"/>
      <c r="O1216" s="1"/>
      <c r="P1216" s="1"/>
    </row>
    <row r="1217" spans="14:16" x14ac:dyDescent="0.25">
      <c r="N1217" s="1"/>
      <c r="O1217" s="1"/>
      <c r="P1217" s="1"/>
    </row>
    <row r="1218" spans="14:16" x14ac:dyDescent="0.25">
      <c r="N1218" s="1"/>
      <c r="O1218" s="1"/>
      <c r="P1218" s="1"/>
    </row>
    <row r="1219" spans="14:16" x14ac:dyDescent="0.25">
      <c r="N1219" s="1"/>
      <c r="O1219" s="1"/>
      <c r="P1219" s="1"/>
    </row>
    <row r="1220" spans="14:16" x14ac:dyDescent="0.25">
      <c r="N1220" s="1"/>
      <c r="O1220" s="1"/>
      <c r="P1220" s="1"/>
    </row>
    <row r="1221" spans="14:16" x14ac:dyDescent="0.25">
      <c r="N1221" s="1"/>
      <c r="O1221" s="1"/>
      <c r="P1221" s="1"/>
    </row>
    <row r="1222" spans="14:16" x14ac:dyDescent="0.25">
      <c r="N1222" s="1"/>
      <c r="O1222" s="1"/>
      <c r="P1222" s="1"/>
    </row>
    <row r="1223" spans="14:16" x14ac:dyDescent="0.25">
      <c r="N1223" s="1"/>
      <c r="O1223" s="1"/>
      <c r="P1223" s="1"/>
    </row>
    <row r="1224" spans="14:16" x14ac:dyDescent="0.25">
      <c r="N1224" s="1"/>
      <c r="O1224" s="1"/>
      <c r="P1224" s="1"/>
    </row>
    <row r="1225" spans="14:16" x14ac:dyDescent="0.25">
      <c r="N1225" s="1"/>
      <c r="O1225" s="1"/>
      <c r="P1225" s="1"/>
    </row>
    <row r="1226" spans="14:16" x14ac:dyDescent="0.25">
      <c r="N1226" s="1"/>
      <c r="O1226" s="1"/>
      <c r="P1226" s="1"/>
    </row>
    <row r="1227" spans="14:16" x14ac:dyDescent="0.25">
      <c r="N1227" s="1"/>
      <c r="O1227" s="1"/>
      <c r="P1227" s="1"/>
    </row>
    <row r="1228" spans="14:16" x14ac:dyDescent="0.25">
      <c r="N1228" s="1"/>
      <c r="O1228" s="1"/>
      <c r="P1228" s="1"/>
    </row>
    <row r="1229" spans="14:16" x14ac:dyDescent="0.25">
      <c r="N1229" s="1"/>
      <c r="O1229" s="1"/>
      <c r="P1229" s="1"/>
    </row>
    <row r="1230" spans="14:16" x14ac:dyDescent="0.25">
      <c r="N1230" s="1"/>
      <c r="O1230" s="1"/>
      <c r="P1230" s="1"/>
    </row>
    <row r="1231" spans="14:16" x14ac:dyDescent="0.25">
      <c r="N1231" s="1"/>
      <c r="O1231" s="1"/>
      <c r="P1231" s="1"/>
    </row>
    <row r="1232" spans="14:16" x14ac:dyDescent="0.25">
      <c r="N1232" s="1"/>
      <c r="O1232" s="1"/>
      <c r="P1232" s="1"/>
    </row>
    <row r="1233" spans="14:16" x14ac:dyDescent="0.25">
      <c r="N1233" s="1"/>
      <c r="O1233" s="1"/>
      <c r="P1233" s="1"/>
    </row>
    <row r="1234" spans="14:16" x14ac:dyDescent="0.25">
      <c r="N1234" s="1"/>
      <c r="O1234" s="1"/>
      <c r="P1234" s="1"/>
    </row>
    <row r="1235" spans="14:16" x14ac:dyDescent="0.25">
      <c r="N1235" s="1"/>
      <c r="O1235" s="1"/>
      <c r="P1235" s="1"/>
    </row>
    <row r="1236" spans="14:16" x14ac:dyDescent="0.25">
      <c r="N1236" s="1"/>
      <c r="O1236" s="1"/>
      <c r="P1236" s="1"/>
    </row>
    <row r="1237" spans="14:16" x14ac:dyDescent="0.25">
      <c r="N1237" s="1"/>
      <c r="O1237" s="1"/>
      <c r="P1237" s="1"/>
    </row>
    <row r="1238" spans="14:16" x14ac:dyDescent="0.25">
      <c r="N1238" s="1"/>
      <c r="O1238" s="1"/>
      <c r="P1238" s="1"/>
    </row>
    <row r="1239" spans="14:16" x14ac:dyDescent="0.25">
      <c r="N1239" s="1"/>
      <c r="O1239" s="1"/>
      <c r="P1239" s="1"/>
    </row>
    <row r="1240" spans="14:16" x14ac:dyDescent="0.25">
      <c r="N1240" s="1"/>
      <c r="O1240" s="1"/>
      <c r="P1240" s="1"/>
    </row>
    <row r="1241" spans="14:16" x14ac:dyDescent="0.25">
      <c r="N1241" s="1"/>
      <c r="O1241" s="1"/>
      <c r="P1241" s="1"/>
    </row>
    <row r="1242" spans="14:16" x14ac:dyDescent="0.25">
      <c r="N1242" s="1"/>
      <c r="O1242" s="1"/>
      <c r="P1242" s="1"/>
    </row>
    <row r="1243" spans="14:16" x14ac:dyDescent="0.25">
      <c r="N1243" s="1"/>
      <c r="O1243" s="1"/>
      <c r="P1243" s="1"/>
    </row>
    <row r="1244" spans="14:16" x14ac:dyDescent="0.25">
      <c r="N1244" s="1"/>
      <c r="O1244" s="1"/>
      <c r="P1244" s="1"/>
    </row>
    <row r="1245" spans="14:16" x14ac:dyDescent="0.25">
      <c r="N1245" s="1"/>
      <c r="O1245" s="1"/>
      <c r="P1245" s="1"/>
    </row>
    <row r="1246" spans="14:16" x14ac:dyDescent="0.25">
      <c r="N1246" s="1"/>
      <c r="O1246" s="1"/>
      <c r="P1246" s="1"/>
    </row>
    <row r="1247" spans="14:16" x14ac:dyDescent="0.25">
      <c r="N1247" s="1"/>
      <c r="O1247" s="1"/>
      <c r="P1247" s="1"/>
    </row>
    <row r="1248" spans="14:16" x14ac:dyDescent="0.25">
      <c r="N1248" s="1"/>
      <c r="O1248" s="1"/>
      <c r="P1248" s="1"/>
    </row>
    <row r="1249" spans="14:16" x14ac:dyDescent="0.25">
      <c r="N1249" s="1"/>
      <c r="O1249" s="1"/>
      <c r="P1249" s="1"/>
    </row>
    <row r="1250" spans="14:16" x14ac:dyDescent="0.25">
      <c r="N1250" s="1"/>
      <c r="O1250" s="1"/>
      <c r="P1250" s="1"/>
    </row>
    <row r="1251" spans="14:16" x14ac:dyDescent="0.25">
      <c r="N1251" s="1"/>
      <c r="O1251" s="1"/>
      <c r="P1251" s="1"/>
    </row>
    <row r="1252" spans="14:16" x14ac:dyDescent="0.25">
      <c r="N1252" s="1"/>
      <c r="O1252" s="1"/>
      <c r="P1252" s="1"/>
    </row>
    <row r="1253" spans="14:16" x14ac:dyDescent="0.25">
      <c r="N1253" s="1"/>
      <c r="O1253" s="1"/>
      <c r="P1253" s="1"/>
    </row>
    <row r="1254" spans="14:16" x14ac:dyDescent="0.25">
      <c r="N1254" s="1"/>
      <c r="O1254" s="1"/>
      <c r="P1254" s="1"/>
    </row>
    <row r="1255" spans="14:16" x14ac:dyDescent="0.25">
      <c r="N1255" s="1"/>
      <c r="O1255" s="1"/>
      <c r="P1255" s="1"/>
    </row>
    <row r="1256" spans="14:16" x14ac:dyDescent="0.25">
      <c r="N1256" s="1"/>
      <c r="O1256" s="1"/>
      <c r="P1256" s="1"/>
    </row>
    <row r="1257" spans="14:16" x14ac:dyDescent="0.25">
      <c r="N1257" s="1"/>
      <c r="O1257" s="1"/>
      <c r="P1257" s="1"/>
    </row>
    <row r="1258" spans="14:16" x14ac:dyDescent="0.25">
      <c r="N1258" s="1"/>
      <c r="O1258" s="1"/>
      <c r="P1258" s="1"/>
    </row>
    <row r="1259" spans="14:16" x14ac:dyDescent="0.25">
      <c r="N1259" s="1"/>
      <c r="O1259" s="1"/>
      <c r="P1259" s="1"/>
    </row>
    <row r="1260" spans="14:16" x14ac:dyDescent="0.25">
      <c r="N1260" s="1"/>
      <c r="O1260" s="1"/>
      <c r="P1260" s="1"/>
    </row>
    <row r="1261" spans="14:16" x14ac:dyDescent="0.25">
      <c r="N1261" s="1"/>
      <c r="O1261" s="1"/>
      <c r="P1261" s="1"/>
    </row>
    <row r="1262" spans="14:16" x14ac:dyDescent="0.25">
      <c r="N1262" s="1"/>
      <c r="O1262" s="1"/>
      <c r="P1262" s="1"/>
    </row>
    <row r="1263" spans="14:16" x14ac:dyDescent="0.25">
      <c r="N1263" s="1"/>
      <c r="O1263" s="1"/>
      <c r="P1263" s="1"/>
    </row>
    <row r="1264" spans="14:16" x14ac:dyDescent="0.25">
      <c r="N1264" s="1"/>
      <c r="O1264" s="1"/>
      <c r="P1264" s="1"/>
    </row>
    <row r="1265" spans="14:16" x14ac:dyDescent="0.25">
      <c r="N1265" s="1"/>
      <c r="O1265" s="1"/>
      <c r="P1265" s="1"/>
    </row>
    <row r="1266" spans="14:16" x14ac:dyDescent="0.25">
      <c r="N1266" s="1"/>
      <c r="O1266" s="1"/>
      <c r="P1266" s="1"/>
    </row>
    <row r="1267" spans="14:16" x14ac:dyDescent="0.25">
      <c r="N1267" s="1"/>
      <c r="O1267" s="1"/>
      <c r="P1267" s="1"/>
    </row>
    <row r="1268" spans="14:16" x14ac:dyDescent="0.25">
      <c r="N1268" s="1"/>
      <c r="O1268" s="1"/>
      <c r="P1268" s="1"/>
    </row>
    <row r="1269" spans="14:16" x14ac:dyDescent="0.25">
      <c r="N1269" s="1"/>
      <c r="O1269" s="1"/>
      <c r="P1269" s="1"/>
    </row>
    <row r="1270" spans="14:16" x14ac:dyDescent="0.25">
      <c r="N1270" s="1"/>
      <c r="O1270" s="1"/>
      <c r="P1270" s="1"/>
    </row>
    <row r="1271" spans="14:16" x14ac:dyDescent="0.25">
      <c r="N1271" s="1"/>
      <c r="O1271" s="1"/>
      <c r="P1271" s="1"/>
    </row>
    <row r="1272" spans="14:16" x14ac:dyDescent="0.25">
      <c r="N1272" s="1"/>
      <c r="O1272" s="1"/>
      <c r="P1272" s="1"/>
    </row>
    <row r="1273" spans="14:16" x14ac:dyDescent="0.25">
      <c r="N1273" s="1"/>
      <c r="O1273" s="1"/>
      <c r="P1273" s="1"/>
    </row>
    <row r="1274" spans="14:16" x14ac:dyDescent="0.25">
      <c r="N1274" s="1"/>
      <c r="O1274" s="1"/>
      <c r="P1274" s="1"/>
    </row>
    <row r="1275" spans="14:16" x14ac:dyDescent="0.25">
      <c r="N1275" s="1"/>
      <c r="O1275" s="1"/>
      <c r="P1275" s="1"/>
    </row>
    <row r="1276" spans="14:16" x14ac:dyDescent="0.25">
      <c r="N1276" s="1"/>
      <c r="O1276" s="1"/>
      <c r="P1276" s="1"/>
    </row>
    <row r="1277" spans="14:16" x14ac:dyDescent="0.25">
      <c r="N1277" s="1"/>
      <c r="O1277" s="1"/>
      <c r="P1277" s="1"/>
    </row>
    <row r="1278" spans="14:16" x14ac:dyDescent="0.25">
      <c r="N1278" s="1"/>
      <c r="O1278" s="1"/>
      <c r="P1278" s="1"/>
    </row>
    <row r="1279" spans="14:16" x14ac:dyDescent="0.25">
      <c r="N1279" s="1"/>
      <c r="O1279" s="1"/>
      <c r="P1279" s="1"/>
    </row>
    <row r="1280" spans="14:16" x14ac:dyDescent="0.25">
      <c r="N1280" s="1"/>
      <c r="O1280" s="1"/>
      <c r="P1280" s="1"/>
    </row>
    <row r="1281" spans="14:16" x14ac:dyDescent="0.25">
      <c r="N1281" s="1"/>
      <c r="O1281" s="1"/>
      <c r="P1281" s="1"/>
    </row>
    <row r="1282" spans="14:16" x14ac:dyDescent="0.25">
      <c r="N1282" s="1"/>
      <c r="O1282" s="1"/>
      <c r="P1282" s="1"/>
    </row>
    <row r="1283" spans="14:16" x14ac:dyDescent="0.25">
      <c r="N1283" s="1"/>
      <c r="O1283" s="1"/>
      <c r="P1283" s="1"/>
    </row>
    <row r="1284" spans="14:16" x14ac:dyDescent="0.25">
      <c r="N1284" s="1"/>
      <c r="O1284" s="1"/>
      <c r="P1284" s="1"/>
    </row>
    <row r="1285" spans="14:16" x14ac:dyDescent="0.25">
      <c r="N1285" s="1"/>
      <c r="O1285" s="1"/>
      <c r="P1285" s="1"/>
    </row>
    <row r="1286" spans="14:16" x14ac:dyDescent="0.25">
      <c r="N1286" s="1"/>
      <c r="O1286" s="1"/>
      <c r="P1286" s="1"/>
    </row>
    <row r="1287" spans="14:16" x14ac:dyDescent="0.25">
      <c r="N1287" s="1"/>
      <c r="O1287" s="1"/>
      <c r="P1287" s="1"/>
    </row>
    <row r="1288" spans="14:16" x14ac:dyDescent="0.25">
      <c r="N1288" s="1"/>
      <c r="O1288" s="1"/>
      <c r="P1288" s="1"/>
    </row>
    <row r="1289" spans="14:16" x14ac:dyDescent="0.25">
      <c r="N1289" s="1"/>
      <c r="O1289" s="1"/>
      <c r="P1289" s="1"/>
    </row>
    <row r="1290" spans="14:16" x14ac:dyDescent="0.25">
      <c r="N1290" s="1"/>
      <c r="O1290" s="1"/>
      <c r="P1290" s="1"/>
    </row>
    <row r="1291" spans="14:16" x14ac:dyDescent="0.25">
      <c r="N1291" s="1"/>
      <c r="O1291" s="1"/>
      <c r="P1291" s="1"/>
    </row>
    <row r="1292" spans="14:16" x14ac:dyDescent="0.25">
      <c r="N1292" s="1"/>
      <c r="O1292" s="1"/>
      <c r="P1292" s="1"/>
    </row>
    <row r="1293" spans="14:16" x14ac:dyDescent="0.25">
      <c r="N1293" s="1"/>
      <c r="O1293" s="1"/>
      <c r="P1293" s="1"/>
    </row>
    <row r="1294" spans="14:16" x14ac:dyDescent="0.25">
      <c r="N1294" s="1"/>
      <c r="O1294" s="1"/>
      <c r="P1294" s="1"/>
    </row>
    <row r="1295" spans="14:16" x14ac:dyDescent="0.25">
      <c r="N1295" s="1"/>
      <c r="O1295" s="1"/>
      <c r="P1295" s="1"/>
    </row>
    <row r="1296" spans="14:16" x14ac:dyDescent="0.25">
      <c r="N1296" s="1"/>
      <c r="O1296" s="1"/>
      <c r="P1296" s="1"/>
    </row>
    <row r="1297" spans="14:16" x14ac:dyDescent="0.25">
      <c r="N1297" s="1"/>
      <c r="O1297" s="1"/>
      <c r="P1297" s="1"/>
    </row>
    <row r="1298" spans="14:16" x14ac:dyDescent="0.25">
      <c r="N1298" s="1"/>
      <c r="O1298" s="1"/>
      <c r="P1298" s="1"/>
    </row>
    <row r="1299" spans="14:16" x14ac:dyDescent="0.25">
      <c r="N1299" s="1"/>
      <c r="O1299" s="1"/>
      <c r="P1299" s="1"/>
    </row>
    <row r="1300" spans="14:16" x14ac:dyDescent="0.25">
      <c r="N1300" s="1"/>
      <c r="O1300" s="1"/>
      <c r="P1300" s="1"/>
    </row>
    <row r="1301" spans="14:16" x14ac:dyDescent="0.25">
      <c r="N1301" s="1"/>
      <c r="O1301" s="1"/>
      <c r="P1301" s="1"/>
    </row>
    <row r="1302" spans="14:16" x14ac:dyDescent="0.25">
      <c r="N1302" s="1"/>
      <c r="O1302" s="1"/>
      <c r="P1302" s="1"/>
    </row>
    <row r="1303" spans="14:16" x14ac:dyDescent="0.25">
      <c r="N1303" s="1"/>
      <c r="O1303" s="1"/>
      <c r="P1303" s="1"/>
    </row>
    <row r="1304" spans="14:16" x14ac:dyDescent="0.25">
      <c r="N1304" s="1"/>
      <c r="O1304" s="1"/>
      <c r="P1304" s="1"/>
    </row>
    <row r="1305" spans="14:16" x14ac:dyDescent="0.25">
      <c r="N1305" s="1"/>
      <c r="O1305" s="1"/>
      <c r="P1305" s="1"/>
    </row>
    <row r="1306" spans="14:16" x14ac:dyDescent="0.25">
      <c r="N1306" s="1"/>
      <c r="O1306" s="1"/>
      <c r="P1306" s="1"/>
    </row>
    <row r="1307" spans="14:16" x14ac:dyDescent="0.25">
      <c r="N1307" s="1"/>
      <c r="O1307" s="1"/>
      <c r="P1307" s="1"/>
    </row>
    <row r="1308" spans="14:16" x14ac:dyDescent="0.25">
      <c r="N1308" s="1"/>
      <c r="O1308" s="1"/>
      <c r="P1308" s="1"/>
    </row>
    <row r="1309" spans="14:16" x14ac:dyDescent="0.25">
      <c r="N1309" s="1"/>
      <c r="O1309" s="1"/>
      <c r="P1309" s="1"/>
    </row>
    <row r="1310" spans="14:16" x14ac:dyDescent="0.25">
      <c r="N1310" s="1"/>
      <c r="O1310" s="1"/>
      <c r="P1310" s="1"/>
    </row>
    <row r="1311" spans="14:16" x14ac:dyDescent="0.25">
      <c r="N1311" s="1"/>
      <c r="O1311" s="1"/>
      <c r="P1311" s="1"/>
    </row>
    <row r="1312" spans="14:16" x14ac:dyDescent="0.25">
      <c r="N1312" s="1"/>
      <c r="O1312" s="1"/>
      <c r="P1312" s="1"/>
    </row>
    <row r="1313" spans="14:16" x14ac:dyDescent="0.25">
      <c r="N1313" s="1"/>
      <c r="O1313" s="1"/>
      <c r="P1313" s="1"/>
    </row>
    <row r="1314" spans="14:16" x14ac:dyDescent="0.25">
      <c r="N1314" s="1"/>
      <c r="O1314" s="1"/>
      <c r="P1314" s="1"/>
    </row>
    <row r="1315" spans="14:16" x14ac:dyDescent="0.25">
      <c r="N1315" s="1"/>
      <c r="O1315" s="1"/>
      <c r="P1315" s="1"/>
    </row>
    <row r="1316" spans="14:16" x14ac:dyDescent="0.25">
      <c r="N1316" s="1"/>
      <c r="O1316" s="1"/>
      <c r="P1316" s="1"/>
    </row>
    <row r="1317" spans="14:16" x14ac:dyDescent="0.25">
      <c r="N1317" s="1"/>
      <c r="O1317" s="1"/>
      <c r="P1317" s="1"/>
    </row>
    <row r="1318" spans="14:16" x14ac:dyDescent="0.25">
      <c r="N1318" s="1"/>
      <c r="O1318" s="1"/>
      <c r="P1318" s="1"/>
    </row>
    <row r="1319" spans="14:16" x14ac:dyDescent="0.25">
      <c r="N1319" s="1"/>
      <c r="O1319" s="1"/>
      <c r="P1319" s="1"/>
    </row>
    <row r="1320" spans="14:16" x14ac:dyDescent="0.25">
      <c r="N1320" s="1"/>
      <c r="O1320" s="1"/>
      <c r="P1320" s="1"/>
    </row>
    <row r="1321" spans="14:16" x14ac:dyDescent="0.25">
      <c r="N1321" s="1"/>
      <c r="O1321" s="1"/>
      <c r="P1321" s="1"/>
    </row>
    <row r="1322" spans="14:16" x14ac:dyDescent="0.25">
      <c r="N1322" s="1"/>
      <c r="O1322" s="1"/>
      <c r="P1322" s="1"/>
    </row>
    <row r="1323" spans="14:16" x14ac:dyDescent="0.25">
      <c r="N1323" s="1"/>
      <c r="O1323" s="1"/>
      <c r="P1323" s="1"/>
    </row>
    <row r="1324" spans="14:16" x14ac:dyDescent="0.25">
      <c r="N1324" s="1"/>
      <c r="O1324" s="1"/>
      <c r="P1324" s="1"/>
    </row>
    <row r="1325" spans="14:16" x14ac:dyDescent="0.25">
      <c r="N1325" s="1"/>
      <c r="O1325" s="1"/>
      <c r="P1325" s="1"/>
    </row>
    <row r="1326" spans="14:16" x14ac:dyDescent="0.25">
      <c r="N1326" s="1"/>
      <c r="O1326" s="1"/>
      <c r="P1326" s="1"/>
    </row>
    <row r="1327" spans="14:16" x14ac:dyDescent="0.25">
      <c r="N1327" s="1"/>
      <c r="O1327" s="1"/>
      <c r="P1327" s="1"/>
    </row>
    <row r="1328" spans="14:16" x14ac:dyDescent="0.25">
      <c r="N1328" s="1"/>
      <c r="O1328" s="1"/>
      <c r="P1328" s="1"/>
    </row>
    <row r="1329" spans="14:16" x14ac:dyDescent="0.25">
      <c r="N1329" s="1"/>
      <c r="O1329" s="1"/>
      <c r="P1329" s="1"/>
    </row>
    <row r="1330" spans="14:16" x14ac:dyDescent="0.25">
      <c r="N1330" s="1"/>
      <c r="O1330" s="1"/>
      <c r="P1330" s="1"/>
    </row>
    <row r="1331" spans="14:16" x14ac:dyDescent="0.25">
      <c r="N1331" s="1"/>
      <c r="O1331" s="1"/>
      <c r="P1331" s="1"/>
    </row>
    <row r="1332" spans="14:16" x14ac:dyDescent="0.25">
      <c r="N1332" s="1"/>
      <c r="O1332" s="1"/>
      <c r="P1332" s="1"/>
    </row>
    <row r="1333" spans="14:16" x14ac:dyDescent="0.25">
      <c r="N1333" s="1"/>
      <c r="O1333" s="1"/>
      <c r="P1333" s="1"/>
    </row>
    <row r="1334" spans="14:16" x14ac:dyDescent="0.25">
      <c r="N1334" s="1"/>
      <c r="O1334" s="1"/>
      <c r="P1334" s="1"/>
    </row>
    <row r="1335" spans="14:16" x14ac:dyDescent="0.25">
      <c r="N1335" s="1"/>
      <c r="O1335" s="1"/>
      <c r="P1335" s="1"/>
    </row>
    <row r="1336" spans="14:16" x14ac:dyDescent="0.25">
      <c r="N1336" s="1"/>
      <c r="O1336" s="1"/>
      <c r="P1336" s="1"/>
    </row>
    <row r="1337" spans="14:16" x14ac:dyDescent="0.25">
      <c r="N1337" s="1"/>
      <c r="O1337" s="1"/>
      <c r="P1337" s="1"/>
    </row>
    <row r="1338" spans="14:16" x14ac:dyDescent="0.25">
      <c r="N1338" s="1"/>
      <c r="O1338" s="1"/>
      <c r="P1338" s="1"/>
    </row>
    <row r="1339" spans="14:16" x14ac:dyDescent="0.25">
      <c r="N1339" s="1"/>
      <c r="O1339" s="1"/>
      <c r="P1339" s="1"/>
    </row>
    <row r="1340" spans="14:16" x14ac:dyDescent="0.25">
      <c r="N1340" s="1"/>
      <c r="O1340" s="1"/>
      <c r="P1340" s="1"/>
    </row>
    <row r="1341" spans="14:16" x14ac:dyDescent="0.25">
      <c r="N1341" s="1"/>
      <c r="O1341" s="1"/>
      <c r="P1341" s="1"/>
    </row>
    <row r="1342" spans="14:16" x14ac:dyDescent="0.25">
      <c r="N1342" s="1"/>
      <c r="O1342" s="1"/>
      <c r="P1342" s="1"/>
    </row>
    <row r="1343" spans="14:16" x14ac:dyDescent="0.25">
      <c r="N1343" s="1"/>
      <c r="O1343" s="1"/>
      <c r="P1343" s="1"/>
    </row>
    <row r="1344" spans="14:16" x14ac:dyDescent="0.25">
      <c r="N1344" s="1"/>
      <c r="O1344" s="1"/>
      <c r="P1344" s="1"/>
    </row>
    <row r="1345" spans="14:16" x14ac:dyDescent="0.25">
      <c r="N1345" s="1"/>
      <c r="O1345" s="1"/>
      <c r="P1345" s="1"/>
    </row>
    <row r="1346" spans="14:16" x14ac:dyDescent="0.25">
      <c r="N1346" s="1"/>
      <c r="O1346" s="1"/>
      <c r="P1346" s="1"/>
    </row>
    <row r="1347" spans="14:16" x14ac:dyDescent="0.25">
      <c r="N1347" s="1"/>
      <c r="O1347" s="1"/>
      <c r="P1347" s="1"/>
    </row>
    <row r="1348" spans="14:16" x14ac:dyDescent="0.25">
      <c r="N1348" s="1"/>
      <c r="O1348" s="1"/>
      <c r="P1348" s="1"/>
    </row>
    <row r="1349" spans="14:16" x14ac:dyDescent="0.25">
      <c r="N1349" s="1"/>
      <c r="O1349" s="1"/>
      <c r="P1349" s="1"/>
    </row>
    <row r="1350" spans="14:16" x14ac:dyDescent="0.25">
      <c r="N1350" s="1"/>
      <c r="O1350" s="1"/>
      <c r="P1350" s="1"/>
    </row>
    <row r="1351" spans="14:16" x14ac:dyDescent="0.25">
      <c r="N1351" s="1"/>
      <c r="O1351" s="1"/>
      <c r="P1351" s="1"/>
    </row>
    <row r="1352" spans="14:16" x14ac:dyDescent="0.25">
      <c r="N1352" s="1"/>
      <c r="O1352" s="1"/>
      <c r="P1352" s="1"/>
    </row>
    <row r="1353" spans="14:16" x14ac:dyDescent="0.25">
      <c r="N1353" s="1"/>
      <c r="O1353" s="1"/>
      <c r="P1353" s="1"/>
    </row>
    <row r="1354" spans="14:16" x14ac:dyDescent="0.25">
      <c r="N1354" s="1"/>
      <c r="O1354" s="1"/>
      <c r="P1354" s="1"/>
    </row>
    <row r="1355" spans="14:16" x14ac:dyDescent="0.25">
      <c r="N1355" s="1"/>
      <c r="O1355" s="1"/>
      <c r="P1355" s="1"/>
    </row>
    <row r="1356" spans="14:16" x14ac:dyDescent="0.25">
      <c r="N1356" s="1"/>
      <c r="O1356" s="1"/>
      <c r="P1356" s="1"/>
    </row>
    <row r="1357" spans="14:16" x14ac:dyDescent="0.25">
      <c r="N1357" s="1"/>
      <c r="O1357" s="1"/>
      <c r="P1357" s="1"/>
    </row>
    <row r="1358" spans="14:16" x14ac:dyDescent="0.25">
      <c r="N1358" s="1"/>
      <c r="O1358" s="1"/>
      <c r="P1358" s="1"/>
    </row>
    <row r="1359" spans="14:16" x14ac:dyDescent="0.25">
      <c r="N1359" s="1"/>
      <c r="O1359" s="1"/>
      <c r="P1359" s="1"/>
    </row>
    <row r="1360" spans="14:16" x14ac:dyDescent="0.25">
      <c r="N1360" s="1"/>
      <c r="O1360" s="1"/>
      <c r="P1360" s="1"/>
    </row>
    <row r="1361" spans="14:16" x14ac:dyDescent="0.25">
      <c r="N1361" s="1"/>
      <c r="O1361" s="1"/>
      <c r="P1361" s="1"/>
    </row>
    <row r="1362" spans="14:16" x14ac:dyDescent="0.25">
      <c r="N1362" s="1"/>
      <c r="O1362" s="1"/>
      <c r="P1362" s="1"/>
    </row>
    <row r="1363" spans="14:16" x14ac:dyDescent="0.25">
      <c r="N1363" s="1"/>
      <c r="O1363" s="1"/>
      <c r="P1363" s="1"/>
    </row>
    <row r="1364" spans="14:16" x14ac:dyDescent="0.25">
      <c r="N1364" s="1"/>
      <c r="O1364" s="1"/>
      <c r="P1364" s="1"/>
    </row>
    <row r="1365" spans="14:16" x14ac:dyDescent="0.25">
      <c r="N1365" s="1"/>
      <c r="O1365" s="1"/>
      <c r="P1365" s="1"/>
    </row>
    <row r="1366" spans="14:16" x14ac:dyDescent="0.25">
      <c r="N1366" s="1"/>
      <c r="O1366" s="1"/>
      <c r="P1366" s="1"/>
    </row>
    <row r="1367" spans="14:16" x14ac:dyDescent="0.25">
      <c r="N1367" s="1"/>
      <c r="O1367" s="1"/>
      <c r="P1367" s="1"/>
    </row>
    <row r="1368" spans="14:16" x14ac:dyDescent="0.25">
      <c r="N1368" s="1"/>
      <c r="O1368" s="1"/>
      <c r="P1368" s="1"/>
    </row>
    <row r="1369" spans="14:16" x14ac:dyDescent="0.25">
      <c r="N1369" s="1"/>
      <c r="O1369" s="1"/>
      <c r="P1369" s="1"/>
    </row>
    <row r="1370" spans="14:16" x14ac:dyDescent="0.25">
      <c r="N1370" s="1"/>
      <c r="O1370" s="1"/>
      <c r="P1370" s="1"/>
    </row>
    <row r="1371" spans="14:16" x14ac:dyDescent="0.25">
      <c r="N1371" s="1"/>
      <c r="O1371" s="1"/>
      <c r="P1371" s="1"/>
    </row>
    <row r="1372" spans="14:16" x14ac:dyDescent="0.25">
      <c r="N1372" s="1"/>
      <c r="O1372" s="1"/>
      <c r="P1372" s="1"/>
    </row>
    <row r="1373" spans="14:16" x14ac:dyDescent="0.25">
      <c r="N1373" s="1"/>
      <c r="O1373" s="1"/>
      <c r="P1373" s="1"/>
    </row>
    <row r="1374" spans="14:16" x14ac:dyDescent="0.25">
      <c r="N1374" s="1"/>
      <c r="O1374" s="1"/>
      <c r="P1374" s="1"/>
    </row>
    <row r="1375" spans="14:16" x14ac:dyDescent="0.25">
      <c r="N1375" s="1"/>
      <c r="O1375" s="1"/>
      <c r="P1375" s="1"/>
    </row>
    <row r="1376" spans="14:16" x14ac:dyDescent="0.25">
      <c r="N1376" s="1"/>
      <c r="O1376" s="1"/>
      <c r="P1376" s="1"/>
    </row>
    <row r="1377" spans="14:16" x14ac:dyDescent="0.25">
      <c r="N1377" s="1"/>
      <c r="O1377" s="1"/>
      <c r="P1377" s="1"/>
    </row>
    <row r="1378" spans="14:16" x14ac:dyDescent="0.25">
      <c r="N1378" s="1"/>
      <c r="O1378" s="1"/>
      <c r="P1378" s="1"/>
    </row>
    <row r="1379" spans="14:16" x14ac:dyDescent="0.25">
      <c r="N1379" s="1"/>
      <c r="O1379" s="1"/>
      <c r="P1379" s="1"/>
    </row>
    <row r="1380" spans="14:16" x14ac:dyDescent="0.25">
      <c r="N1380" s="1"/>
      <c r="O1380" s="1"/>
      <c r="P1380" s="1"/>
    </row>
    <row r="1381" spans="14:16" x14ac:dyDescent="0.25">
      <c r="N1381" s="1"/>
      <c r="O1381" s="1"/>
      <c r="P1381" s="1"/>
    </row>
    <row r="1382" spans="14:16" x14ac:dyDescent="0.25">
      <c r="N1382" s="1"/>
      <c r="O1382" s="1"/>
      <c r="P1382" s="1"/>
    </row>
    <row r="1383" spans="14:16" x14ac:dyDescent="0.25">
      <c r="N1383" s="1"/>
      <c r="O1383" s="1"/>
      <c r="P1383" s="1"/>
    </row>
    <row r="1384" spans="14:16" x14ac:dyDescent="0.25">
      <c r="N1384" s="1"/>
      <c r="O1384" s="1"/>
      <c r="P1384" s="1"/>
    </row>
    <row r="1385" spans="14:16" x14ac:dyDescent="0.25">
      <c r="N1385" s="1"/>
      <c r="O1385" s="1"/>
      <c r="P1385" s="1"/>
    </row>
    <row r="1386" spans="14:16" x14ac:dyDescent="0.25">
      <c r="N1386" s="1"/>
      <c r="O1386" s="1"/>
      <c r="P1386" s="1"/>
    </row>
    <row r="1387" spans="14:16" x14ac:dyDescent="0.25">
      <c r="N1387" s="1"/>
      <c r="O1387" s="1"/>
      <c r="P1387" s="1"/>
    </row>
    <row r="1388" spans="14:16" x14ac:dyDescent="0.25">
      <c r="N1388" s="1"/>
      <c r="O1388" s="1"/>
      <c r="P1388" s="1"/>
    </row>
    <row r="1389" spans="14:16" x14ac:dyDescent="0.25">
      <c r="N1389" s="1"/>
      <c r="O1389" s="1"/>
      <c r="P1389" s="1"/>
    </row>
    <row r="1390" spans="14:16" x14ac:dyDescent="0.25">
      <c r="N1390" s="1"/>
      <c r="O1390" s="1"/>
      <c r="P1390" s="1"/>
    </row>
    <row r="1391" spans="14:16" x14ac:dyDescent="0.25">
      <c r="N1391" s="1"/>
      <c r="O1391" s="1"/>
      <c r="P1391" s="1"/>
    </row>
    <row r="1392" spans="14:16" x14ac:dyDescent="0.25">
      <c r="N1392" s="1"/>
      <c r="O1392" s="1"/>
      <c r="P1392" s="1"/>
    </row>
    <row r="1393" spans="14:16" x14ac:dyDescent="0.25">
      <c r="N1393" s="1"/>
      <c r="O1393" s="1"/>
      <c r="P1393" s="1"/>
    </row>
    <row r="1394" spans="14:16" x14ac:dyDescent="0.25">
      <c r="N1394" s="1"/>
      <c r="O1394" s="1"/>
      <c r="P1394" s="1"/>
    </row>
    <row r="1395" spans="14:16" x14ac:dyDescent="0.25">
      <c r="N1395" s="1"/>
      <c r="O1395" s="1"/>
      <c r="P1395" s="1"/>
    </row>
    <row r="1396" spans="14:16" x14ac:dyDescent="0.25">
      <c r="N1396" s="1"/>
      <c r="O1396" s="1"/>
      <c r="P1396" s="1"/>
    </row>
    <row r="1397" spans="14:16" x14ac:dyDescent="0.25">
      <c r="N1397" s="1"/>
      <c r="O1397" s="1"/>
      <c r="P1397" s="1"/>
    </row>
    <row r="1398" spans="14:16" x14ac:dyDescent="0.25">
      <c r="N1398" s="1"/>
      <c r="O1398" s="1"/>
      <c r="P1398" s="1"/>
    </row>
    <row r="1399" spans="14:16" x14ac:dyDescent="0.25">
      <c r="N1399" s="1"/>
      <c r="O1399" s="1"/>
      <c r="P1399" s="1"/>
    </row>
    <row r="1400" spans="14:16" x14ac:dyDescent="0.25">
      <c r="N1400" s="1"/>
      <c r="O1400" s="1"/>
      <c r="P1400" s="1"/>
    </row>
    <row r="1401" spans="14:16" x14ac:dyDescent="0.25">
      <c r="N1401" s="1"/>
      <c r="O1401" s="1"/>
      <c r="P1401" s="1"/>
    </row>
    <row r="1402" spans="14:16" x14ac:dyDescent="0.25">
      <c r="N1402" s="1"/>
      <c r="O1402" s="1"/>
      <c r="P1402" s="1"/>
    </row>
    <row r="1403" spans="14:16" x14ac:dyDescent="0.25">
      <c r="N1403" s="1"/>
      <c r="O1403" s="1"/>
      <c r="P1403" s="1"/>
    </row>
    <row r="1404" spans="14:16" x14ac:dyDescent="0.25">
      <c r="N1404" s="1"/>
      <c r="O1404" s="1"/>
      <c r="P1404" s="1"/>
    </row>
    <row r="1405" spans="14:16" x14ac:dyDescent="0.25">
      <c r="N1405" s="1"/>
      <c r="O1405" s="1"/>
      <c r="P1405" s="1"/>
    </row>
    <row r="1406" spans="14:16" x14ac:dyDescent="0.25">
      <c r="N1406" s="1"/>
      <c r="O1406" s="1"/>
      <c r="P1406" s="1"/>
    </row>
    <row r="1407" spans="14:16" x14ac:dyDescent="0.25">
      <c r="N1407" s="1"/>
      <c r="O1407" s="1"/>
      <c r="P1407" s="1"/>
    </row>
    <row r="1408" spans="14:16" x14ac:dyDescent="0.25">
      <c r="N1408" s="1"/>
      <c r="O1408" s="1"/>
      <c r="P1408" s="1"/>
    </row>
    <row r="1409" spans="14:16" x14ac:dyDescent="0.25">
      <c r="N1409" s="1"/>
      <c r="O1409" s="1"/>
      <c r="P1409" s="1"/>
    </row>
    <row r="1410" spans="14:16" x14ac:dyDescent="0.25">
      <c r="N1410" s="1"/>
      <c r="O1410" s="1"/>
      <c r="P1410" s="1"/>
    </row>
    <row r="1411" spans="14:16" x14ac:dyDescent="0.25">
      <c r="N1411" s="1"/>
      <c r="O1411" s="1"/>
      <c r="P1411" s="1"/>
    </row>
    <row r="1412" spans="14:16" x14ac:dyDescent="0.25">
      <c r="N1412" s="1"/>
      <c r="O1412" s="1"/>
      <c r="P1412" s="1"/>
    </row>
    <row r="1413" spans="14:16" x14ac:dyDescent="0.25">
      <c r="N1413" s="1"/>
      <c r="O1413" s="1"/>
      <c r="P1413" s="1"/>
    </row>
    <row r="1414" spans="14:16" x14ac:dyDescent="0.25">
      <c r="N1414" s="1"/>
      <c r="O1414" s="1"/>
      <c r="P1414" s="1"/>
    </row>
    <row r="1415" spans="14:16" x14ac:dyDescent="0.25">
      <c r="N1415" s="1"/>
      <c r="O1415" s="1"/>
      <c r="P1415" s="1"/>
    </row>
    <row r="1416" spans="14:16" x14ac:dyDescent="0.25">
      <c r="N1416" s="1"/>
      <c r="O1416" s="1"/>
      <c r="P1416" s="1"/>
    </row>
    <row r="1417" spans="14:16" x14ac:dyDescent="0.25">
      <c r="N1417" s="1"/>
      <c r="O1417" s="1"/>
      <c r="P1417" s="1"/>
    </row>
    <row r="1418" spans="14:16" x14ac:dyDescent="0.25">
      <c r="N1418" s="1"/>
      <c r="O1418" s="1"/>
      <c r="P1418" s="1"/>
    </row>
    <row r="1419" spans="14:16" x14ac:dyDescent="0.25">
      <c r="N1419" s="1"/>
      <c r="O1419" s="1"/>
      <c r="P1419" s="1"/>
    </row>
    <row r="1420" spans="14:16" x14ac:dyDescent="0.25">
      <c r="N1420" s="1"/>
      <c r="O1420" s="1"/>
      <c r="P1420" s="1"/>
    </row>
    <row r="1421" spans="14:16" x14ac:dyDescent="0.25">
      <c r="N1421" s="1"/>
      <c r="O1421" s="1"/>
      <c r="P1421" s="1"/>
    </row>
    <row r="1422" spans="14:16" x14ac:dyDescent="0.25">
      <c r="N1422" s="1"/>
      <c r="O1422" s="1"/>
      <c r="P1422" s="1"/>
    </row>
    <row r="1423" spans="14:16" x14ac:dyDescent="0.25">
      <c r="N1423" s="1"/>
      <c r="O1423" s="1"/>
      <c r="P1423" s="1"/>
    </row>
    <row r="1424" spans="14:16" x14ac:dyDescent="0.25">
      <c r="N1424" s="1"/>
      <c r="O1424" s="1"/>
      <c r="P1424" s="1"/>
    </row>
    <row r="1425" spans="14:16" x14ac:dyDescent="0.25">
      <c r="N1425" s="1"/>
      <c r="O1425" s="1"/>
      <c r="P1425" s="1"/>
    </row>
    <row r="1426" spans="14:16" x14ac:dyDescent="0.25">
      <c r="N1426" s="1"/>
      <c r="O1426" s="1"/>
      <c r="P1426" s="1"/>
    </row>
    <row r="1427" spans="14:16" x14ac:dyDescent="0.25">
      <c r="N1427" s="1"/>
      <c r="O1427" s="1"/>
      <c r="P1427" s="1"/>
    </row>
    <row r="1428" spans="14:16" x14ac:dyDescent="0.25">
      <c r="N1428" s="1"/>
      <c r="O1428" s="1"/>
      <c r="P1428" s="1"/>
    </row>
    <row r="1429" spans="14:16" x14ac:dyDescent="0.25">
      <c r="N1429" s="1"/>
      <c r="O1429" s="1"/>
      <c r="P1429" s="1"/>
    </row>
    <row r="1430" spans="14:16" x14ac:dyDescent="0.25">
      <c r="N1430" s="1"/>
      <c r="O1430" s="1"/>
      <c r="P1430" s="1"/>
    </row>
    <row r="1431" spans="14:16" x14ac:dyDescent="0.25">
      <c r="N1431" s="1"/>
      <c r="O1431" s="1"/>
      <c r="P1431" s="1"/>
    </row>
    <row r="1432" spans="14:16" x14ac:dyDescent="0.25">
      <c r="N1432" s="1"/>
      <c r="O1432" s="1"/>
      <c r="P1432" s="1"/>
    </row>
    <row r="1433" spans="14:16" x14ac:dyDescent="0.25">
      <c r="N1433" s="1"/>
      <c r="O1433" s="1"/>
      <c r="P1433" s="1"/>
    </row>
    <row r="1434" spans="14:16" x14ac:dyDescent="0.25">
      <c r="N1434" s="1"/>
      <c r="O1434" s="1"/>
      <c r="P1434" s="1"/>
    </row>
    <row r="1435" spans="14:16" x14ac:dyDescent="0.25">
      <c r="N1435" s="1"/>
      <c r="O1435" s="1"/>
      <c r="P1435" s="1"/>
    </row>
    <row r="1436" spans="14:16" x14ac:dyDescent="0.25">
      <c r="N1436" s="1"/>
      <c r="O1436" s="1"/>
      <c r="P1436" s="1"/>
    </row>
    <row r="1437" spans="14:16" x14ac:dyDescent="0.25">
      <c r="N1437" s="1"/>
      <c r="O1437" s="1"/>
      <c r="P1437" s="1"/>
    </row>
    <row r="1438" spans="14:16" x14ac:dyDescent="0.25">
      <c r="N1438" s="1"/>
      <c r="O1438" s="1"/>
      <c r="P1438" s="1"/>
    </row>
    <row r="1439" spans="14:16" x14ac:dyDescent="0.25">
      <c r="N1439" s="1"/>
      <c r="O1439" s="1"/>
      <c r="P1439" s="1"/>
    </row>
    <row r="1440" spans="14:16" x14ac:dyDescent="0.25">
      <c r="N1440" s="1"/>
      <c r="O1440" s="1"/>
      <c r="P1440" s="1"/>
    </row>
    <row r="1441" spans="14:16" x14ac:dyDescent="0.25">
      <c r="N1441" s="1"/>
      <c r="O1441" s="1"/>
      <c r="P1441" s="1"/>
    </row>
    <row r="1442" spans="14:16" x14ac:dyDescent="0.25">
      <c r="N1442" s="1"/>
      <c r="O1442" s="1"/>
      <c r="P1442" s="1"/>
    </row>
    <row r="1443" spans="14:16" x14ac:dyDescent="0.25">
      <c r="N1443" s="1"/>
      <c r="O1443" s="1"/>
      <c r="P1443" s="1"/>
    </row>
    <row r="1444" spans="14:16" x14ac:dyDescent="0.25">
      <c r="N1444" s="1"/>
      <c r="O1444" s="1"/>
      <c r="P1444" s="1"/>
    </row>
    <row r="1445" spans="14:16" x14ac:dyDescent="0.25">
      <c r="N1445" s="1"/>
      <c r="O1445" s="1"/>
      <c r="P1445" s="1"/>
    </row>
    <row r="1446" spans="14:16" x14ac:dyDescent="0.25">
      <c r="N1446" s="1"/>
      <c r="O1446" s="1"/>
      <c r="P1446" s="1"/>
    </row>
    <row r="1447" spans="14:16" x14ac:dyDescent="0.25">
      <c r="N1447" s="1"/>
      <c r="O1447" s="1"/>
      <c r="P1447" s="1"/>
    </row>
    <row r="1448" spans="14:16" x14ac:dyDescent="0.25">
      <c r="N1448" s="1"/>
      <c r="O1448" s="1"/>
      <c r="P1448" s="1"/>
    </row>
    <row r="1449" spans="14:16" x14ac:dyDescent="0.25">
      <c r="N1449" s="1"/>
      <c r="O1449" s="1"/>
      <c r="P1449" s="1"/>
    </row>
    <row r="1450" spans="14:16" x14ac:dyDescent="0.25">
      <c r="N1450" s="1"/>
      <c r="O1450" s="1"/>
      <c r="P1450" s="1"/>
    </row>
    <row r="1451" spans="14:16" x14ac:dyDescent="0.25">
      <c r="N1451" s="1"/>
      <c r="O1451" s="1"/>
      <c r="P1451" s="1"/>
    </row>
    <row r="1452" spans="14:16" x14ac:dyDescent="0.25">
      <c r="N1452" s="1"/>
      <c r="O1452" s="1"/>
      <c r="P1452" s="1"/>
    </row>
    <row r="1453" spans="14:16" x14ac:dyDescent="0.25">
      <c r="N1453" s="1"/>
      <c r="O1453" s="1"/>
      <c r="P1453" s="1"/>
    </row>
    <row r="1454" spans="14:16" x14ac:dyDescent="0.25">
      <c r="N1454" s="1"/>
      <c r="O1454" s="1"/>
      <c r="P1454" s="1"/>
    </row>
    <row r="1455" spans="14:16" x14ac:dyDescent="0.25">
      <c r="N1455" s="1"/>
      <c r="O1455" s="1"/>
      <c r="P1455" s="1"/>
    </row>
    <row r="1456" spans="14:16" x14ac:dyDescent="0.25">
      <c r="N1456" s="1"/>
      <c r="O1456" s="1"/>
      <c r="P1456" s="1"/>
    </row>
    <row r="1457" spans="14:16" x14ac:dyDescent="0.25">
      <c r="N1457" s="1"/>
      <c r="O1457" s="1"/>
      <c r="P1457" s="1"/>
    </row>
    <row r="1458" spans="14:16" x14ac:dyDescent="0.25">
      <c r="N1458" s="1"/>
      <c r="O1458" s="1"/>
      <c r="P1458" s="1"/>
    </row>
    <row r="1459" spans="14:16" x14ac:dyDescent="0.25">
      <c r="N1459" s="1"/>
      <c r="O1459" s="1"/>
      <c r="P1459" s="1"/>
    </row>
    <row r="1460" spans="14:16" x14ac:dyDescent="0.25">
      <c r="N1460" s="1"/>
      <c r="O1460" s="1"/>
      <c r="P1460" s="1"/>
    </row>
    <row r="1461" spans="14:16" x14ac:dyDescent="0.25">
      <c r="N1461" s="1"/>
      <c r="O1461" s="1"/>
      <c r="P1461" s="1"/>
    </row>
    <row r="1462" spans="14:16" x14ac:dyDescent="0.25">
      <c r="N1462" s="1"/>
      <c r="O1462" s="1"/>
      <c r="P1462" s="1"/>
    </row>
    <row r="1463" spans="14:16" x14ac:dyDescent="0.25">
      <c r="N1463" s="1"/>
      <c r="O1463" s="1"/>
      <c r="P1463" s="1"/>
    </row>
    <row r="1464" spans="14:16" x14ac:dyDescent="0.25">
      <c r="N1464" s="1"/>
      <c r="O1464" s="1"/>
      <c r="P1464" s="1"/>
    </row>
    <row r="1465" spans="14:16" x14ac:dyDescent="0.25">
      <c r="N1465" s="1"/>
      <c r="O1465" s="1"/>
      <c r="P1465" s="1"/>
    </row>
    <row r="1466" spans="14:16" x14ac:dyDescent="0.25">
      <c r="N1466" s="1"/>
      <c r="O1466" s="1"/>
      <c r="P1466" s="1"/>
    </row>
    <row r="1467" spans="14:16" x14ac:dyDescent="0.25">
      <c r="N1467" s="1"/>
      <c r="O1467" s="1"/>
      <c r="P1467" s="1"/>
    </row>
    <row r="1468" spans="14:16" x14ac:dyDescent="0.25">
      <c r="N1468" s="1"/>
      <c r="O1468" s="1"/>
      <c r="P1468" s="1"/>
    </row>
    <row r="1469" spans="14:16" x14ac:dyDescent="0.25">
      <c r="N1469" s="1"/>
      <c r="O1469" s="1"/>
      <c r="P1469" s="1"/>
    </row>
    <row r="1470" spans="14:16" x14ac:dyDescent="0.25">
      <c r="N1470" s="1"/>
      <c r="O1470" s="1"/>
      <c r="P1470" s="1"/>
    </row>
    <row r="1471" spans="14:16" x14ac:dyDescent="0.25">
      <c r="N1471" s="1"/>
      <c r="O1471" s="1"/>
      <c r="P1471" s="1"/>
    </row>
    <row r="1472" spans="14:16" x14ac:dyDescent="0.25">
      <c r="N1472" s="1"/>
      <c r="O1472" s="1"/>
      <c r="P1472" s="1"/>
    </row>
    <row r="1473" spans="14:16" x14ac:dyDescent="0.25">
      <c r="N1473" s="1"/>
      <c r="O1473" s="1"/>
      <c r="P1473" s="1"/>
    </row>
    <row r="1474" spans="14:16" x14ac:dyDescent="0.25">
      <c r="N1474" s="1"/>
      <c r="O1474" s="1"/>
      <c r="P1474" s="1"/>
    </row>
    <row r="1475" spans="14:16" x14ac:dyDescent="0.25">
      <c r="N1475" s="1"/>
      <c r="O1475" s="1"/>
      <c r="P1475" s="1"/>
    </row>
    <row r="1476" spans="14:16" x14ac:dyDescent="0.25">
      <c r="N1476" s="1"/>
      <c r="O1476" s="1"/>
      <c r="P1476" s="1"/>
    </row>
    <row r="1477" spans="14:16" x14ac:dyDescent="0.25">
      <c r="N1477" s="1"/>
      <c r="O1477" s="1"/>
      <c r="P1477" s="1"/>
    </row>
    <row r="1478" spans="14:16" x14ac:dyDescent="0.25">
      <c r="N1478" s="1"/>
      <c r="O1478" s="1"/>
      <c r="P1478" s="1"/>
    </row>
    <row r="1479" spans="14:16" x14ac:dyDescent="0.25">
      <c r="N1479" s="1"/>
      <c r="O1479" s="1"/>
      <c r="P1479" s="1"/>
    </row>
    <row r="1480" spans="14:16" x14ac:dyDescent="0.25">
      <c r="N1480" s="1"/>
      <c r="O1480" s="1"/>
      <c r="P1480" s="1"/>
    </row>
    <row r="1481" spans="14:16" x14ac:dyDescent="0.25">
      <c r="N1481" s="1"/>
      <c r="O1481" s="1"/>
      <c r="P1481" s="1"/>
    </row>
    <row r="1482" spans="14:16" x14ac:dyDescent="0.25">
      <c r="N1482" s="1"/>
      <c r="O1482" s="1"/>
      <c r="P1482" s="1"/>
    </row>
    <row r="1483" spans="14:16" x14ac:dyDescent="0.25">
      <c r="N1483" s="1"/>
      <c r="O1483" s="1"/>
      <c r="P1483" s="1"/>
    </row>
    <row r="1484" spans="14:16" x14ac:dyDescent="0.25">
      <c r="N1484" s="1"/>
      <c r="O1484" s="1"/>
      <c r="P1484" s="1"/>
    </row>
    <row r="1485" spans="14:16" x14ac:dyDescent="0.25">
      <c r="N1485" s="1"/>
      <c r="O1485" s="1"/>
      <c r="P1485" s="1"/>
    </row>
    <row r="1486" spans="14:16" x14ac:dyDescent="0.25">
      <c r="N1486" s="1"/>
      <c r="O1486" s="1"/>
      <c r="P1486" s="1"/>
    </row>
    <row r="1487" spans="14:16" x14ac:dyDescent="0.25">
      <c r="N1487" s="1"/>
      <c r="O1487" s="1"/>
      <c r="P1487" s="1"/>
    </row>
    <row r="1488" spans="14:16" x14ac:dyDescent="0.25">
      <c r="N1488" s="1"/>
      <c r="O1488" s="1"/>
      <c r="P1488" s="1"/>
    </row>
    <row r="1489" spans="14:16" x14ac:dyDescent="0.25">
      <c r="N1489" s="1"/>
      <c r="O1489" s="1"/>
      <c r="P1489" s="1"/>
    </row>
    <row r="1490" spans="14:16" x14ac:dyDescent="0.25">
      <c r="N1490" s="1"/>
      <c r="O1490" s="1"/>
      <c r="P1490" s="1"/>
    </row>
    <row r="1491" spans="14:16" x14ac:dyDescent="0.25">
      <c r="N1491" s="1"/>
      <c r="O1491" s="1"/>
      <c r="P1491" s="1"/>
    </row>
    <row r="1492" spans="14:16" x14ac:dyDescent="0.25">
      <c r="N1492" s="1"/>
      <c r="O1492" s="1"/>
      <c r="P1492" s="1"/>
    </row>
    <row r="1493" spans="14:16" x14ac:dyDescent="0.25">
      <c r="N1493" s="1"/>
      <c r="O1493" s="1"/>
      <c r="P1493" s="1"/>
    </row>
    <row r="1494" spans="14:16" x14ac:dyDescent="0.25">
      <c r="N1494" s="1"/>
      <c r="O1494" s="1"/>
      <c r="P1494" s="1"/>
    </row>
    <row r="1495" spans="14:16" x14ac:dyDescent="0.25">
      <c r="N1495" s="1"/>
      <c r="O1495" s="1"/>
      <c r="P1495" s="1"/>
    </row>
    <row r="1496" spans="14:16" x14ac:dyDescent="0.25">
      <c r="N1496" s="1"/>
      <c r="O1496" s="1"/>
      <c r="P1496" s="1"/>
    </row>
    <row r="1497" spans="14:16" x14ac:dyDescent="0.25">
      <c r="N1497" s="1"/>
      <c r="O1497" s="1"/>
      <c r="P1497" s="1"/>
    </row>
    <row r="1498" spans="14:16" x14ac:dyDescent="0.25">
      <c r="N1498" s="1"/>
      <c r="O1498" s="1"/>
      <c r="P1498" s="1"/>
    </row>
    <row r="1499" spans="14:16" x14ac:dyDescent="0.25">
      <c r="N1499" s="1"/>
      <c r="O1499" s="1"/>
      <c r="P1499" s="1"/>
    </row>
    <row r="1500" spans="14:16" x14ac:dyDescent="0.25">
      <c r="N1500" s="1"/>
      <c r="O1500" s="1"/>
      <c r="P1500" s="1"/>
    </row>
    <row r="1501" spans="14:16" x14ac:dyDescent="0.25">
      <c r="N1501" s="1"/>
      <c r="O1501" s="1"/>
      <c r="P1501" s="1"/>
    </row>
    <row r="1502" spans="14:16" x14ac:dyDescent="0.25">
      <c r="N1502" s="1"/>
      <c r="O1502" s="1"/>
      <c r="P1502" s="1"/>
    </row>
    <row r="1503" spans="14:16" x14ac:dyDescent="0.25">
      <c r="N1503" s="1"/>
      <c r="O1503" s="1"/>
      <c r="P1503" s="1"/>
    </row>
    <row r="1504" spans="14:16" x14ac:dyDescent="0.25">
      <c r="N1504" s="1"/>
      <c r="O1504" s="1"/>
      <c r="P1504" s="1"/>
    </row>
    <row r="1505" spans="14:16" x14ac:dyDescent="0.25">
      <c r="N1505" s="1"/>
      <c r="O1505" s="1"/>
      <c r="P1505" s="1"/>
    </row>
    <row r="1506" spans="14:16" x14ac:dyDescent="0.25">
      <c r="N1506" s="1"/>
      <c r="O1506" s="1"/>
      <c r="P1506" s="1"/>
    </row>
    <row r="1507" spans="14:16" x14ac:dyDescent="0.25">
      <c r="N1507" s="1"/>
      <c r="O1507" s="1"/>
      <c r="P1507" s="1"/>
    </row>
    <row r="1508" spans="14:16" x14ac:dyDescent="0.25">
      <c r="N1508" s="1"/>
      <c r="O1508" s="1"/>
      <c r="P1508" s="1"/>
    </row>
    <row r="1509" spans="14:16" x14ac:dyDescent="0.25">
      <c r="N1509" s="1"/>
      <c r="O1509" s="1"/>
      <c r="P1509" s="1"/>
    </row>
    <row r="1510" spans="14:16" x14ac:dyDescent="0.25">
      <c r="N1510" s="1"/>
      <c r="O1510" s="1"/>
      <c r="P1510" s="1"/>
    </row>
    <row r="1511" spans="14:16" x14ac:dyDescent="0.25">
      <c r="N1511" s="1"/>
      <c r="O1511" s="1"/>
      <c r="P1511" s="1"/>
    </row>
    <row r="1512" spans="14:16" x14ac:dyDescent="0.25">
      <c r="N1512" s="1"/>
      <c r="O1512" s="1"/>
      <c r="P1512" s="1"/>
    </row>
    <row r="1513" spans="14:16" x14ac:dyDescent="0.25">
      <c r="N1513" s="1"/>
      <c r="O1513" s="1"/>
      <c r="P1513" s="1"/>
    </row>
    <row r="1514" spans="14:16" x14ac:dyDescent="0.25">
      <c r="N1514" s="1"/>
      <c r="O1514" s="1"/>
      <c r="P1514" s="1"/>
    </row>
    <row r="1515" spans="14:16" x14ac:dyDescent="0.25">
      <c r="N1515" s="1"/>
      <c r="O1515" s="1"/>
      <c r="P1515" s="1"/>
    </row>
    <row r="1516" spans="14:16" x14ac:dyDescent="0.25">
      <c r="N1516" s="1"/>
      <c r="O1516" s="1"/>
      <c r="P1516" s="1"/>
    </row>
    <row r="1517" spans="14:16" x14ac:dyDescent="0.25">
      <c r="N1517" s="1"/>
      <c r="O1517" s="1"/>
      <c r="P1517" s="1"/>
    </row>
    <row r="1518" spans="14:16" x14ac:dyDescent="0.25">
      <c r="N1518" s="1"/>
      <c r="O1518" s="1"/>
      <c r="P1518" s="1"/>
    </row>
    <row r="1519" spans="14:16" x14ac:dyDescent="0.25">
      <c r="N1519" s="1"/>
      <c r="O1519" s="1"/>
      <c r="P1519" s="1"/>
    </row>
    <row r="1520" spans="14:16" x14ac:dyDescent="0.25">
      <c r="N1520" s="1"/>
      <c r="O1520" s="1"/>
      <c r="P1520" s="1"/>
    </row>
    <row r="1521" spans="14:16" x14ac:dyDescent="0.25">
      <c r="N1521" s="1"/>
      <c r="O1521" s="1"/>
      <c r="P1521" s="1"/>
    </row>
    <row r="1522" spans="14:16" x14ac:dyDescent="0.25">
      <c r="N1522" s="1"/>
      <c r="O1522" s="1"/>
      <c r="P1522" s="1"/>
    </row>
    <row r="1523" spans="14:16" x14ac:dyDescent="0.25">
      <c r="N1523" s="1"/>
      <c r="O1523" s="1"/>
      <c r="P1523" s="1"/>
    </row>
    <row r="1524" spans="14:16" x14ac:dyDescent="0.25">
      <c r="N1524" s="1"/>
      <c r="O1524" s="1"/>
      <c r="P1524" s="1"/>
    </row>
    <row r="1525" spans="14:16" x14ac:dyDescent="0.25">
      <c r="N1525" s="1"/>
      <c r="O1525" s="1"/>
      <c r="P1525" s="1"/>
    </row>
    <row r="1526" spans="14:16" x14ac:dyDescent="0.25">
      <c r="N1526" s="1"/>
      <c r="O1526" s="1"/>
      <c r="P1526" s="1"/>
    </row>
    <row r="1527" spans="14:16" x14ac:dyDescent="0.25">
      <c r="N1527" s="1"/>
      <c r="O1527" s="1"/>
      <c r="P1527" s="1"/>
    </row>
    <row r="1528" spans="14:16" x14ac:dyDescent="0.25">
      <c r="N1528" s="1"/>
      <c r="O1528" s="1"/>
      <c r="P1528" s="1"/>
    </row>
    <row r="1529" spans="14:16" x14ac:dyDescent="0.25">
      <c r="N1529" s="1"/>
      <c r="O1529" s="1"/>
      <c r="P1529" s="1"/>
    </row>
    <row r="1530" spans="14:16" x14ac:dyDescent="0.25">
      <c r="N1530" s="1"/>
      <c r="O1530" s="1"/>
      <c r="P1530" s="1"/>
    </row>
    <row r="1531" spans="14:16" x14ac:dyDescent="0.25">
      <c r="N1531" s="1"/>
      <c r="O1531" s="1"/>
      <c r="P1531" s="1"/>
    </row>
    <row r="1532" spans="14:16" x14ac:dyDescent="0.25">
      <c r="N1532" s="1"/>
      <c r="O1532" s="1"/>
      <c r="P1532" s="1"/>
    </row>
    <row r="1533" spans="14:16" x14ac:dyDescent="0.25">
      <c r="N1533" s="1"/>
      <c r="O1533" s="1"/>
      <c r="P1533" s="1"/>
    </row>
    <row r="1534" spans="14:16" x14ac:dyDescent="0.25">
      <c r="N1534" s="1"/>
      <c r="O1534" s="1"/>
      <c r="P1534" s="1"/>
    </row>
    <row r="1535" spans="14:16" x14ac:dyDescent="0.25">
      <c r="N1535" s="1"/>
      <c r="O1535" s="1"/>
      <c r="P1535" s="1"/>
    </row>
    <row r="1536" spans="14:16" x14ac:dyDescent="0.25">
      <c r="N1536" s="1"/>
      <c r="O1536" s="1"/>
      <c r="P1536" s="1"/>
    </row>
    <row r="1537" spans="14:16" x14ac:dyDescent="0.25">
      <c r="N1537" s="1"/>
      <c r="O1537" s="1"/>
      <c r="P1537" s="1"/>
    </row>
    <row r="1538" spans="14:16" x14ac:dyDescent="0.25">
      <c r="N1538" s="1"/>
      <c r="O1538" s="1"/>
      <c r="P1538" s="1"/>
    </row>
    <row r="1539" spans="14:16" x14ac:dyDescent="0.25">
      <c r="N1539" s="1"/>
      <c r="O1539" s="1"/>
      <c r="P1539" s="1"/>
    </row>
    <row r="1540" spans="14:16" x14ac:dyDescent="0.25">
      <c r="N1540" s="1"/>
      <c r="O1540" s="1"/>
      <c r="P1540" s="1"/>
    </row>
    <row r="1541" spans="14:16" x14ac:dyDescent="0.25">
      <c r="N1541" s="1"/>
      <c r="O1541" s="1"/>
      <c r="P1541" s="1"/>
    </row>
    <row r="1542" spans="14:16" x14ac:dyDescent="0.25">
      <c r="N1542" s="1"/>
      <c r="O1542" s="1"/>
      <c r="P1542" s="1"/>
    </row>
    <row r="1543" spans="14:16" x14ac:dyDescent="0.25">
      <c r="N1543" s="1"/>
      <c r="O1543" s="1"/>
      <c r="P1543" s="1"/>
    </row>
    <row r="1544" spans="14:16" x14ac:dyDescent="0.25">
      <c r="N1544" s="1"/>
      <c r="O1544" s="1"/>
      <c r="P1544" s="1"/>
    </row>
    <row r="1545" spans="14:16" x14ac:dyDescent="0.25">
      <c r="N1545" s="1"/>
      <c r="O1545" s="1"/>
      <c r="P1545" s="1"/>
    </row>
    <row r="1546" spans="14:16" x14ac:dyDescent="0.25">
      <c r="N1546" s="1"/>
      <c r="O1546" s="1"/>
      <c r="P1546" s="1"/>
    </row>
    <row r="1547" spans="14:16" x14ac:dyDescent="0.25">
      <c r="N1547" s="1"/>
      <c r="O1547" s="1"/>
      <c r="P1547" s="1"/>
    </row>
    <row r="1548" spans="14:16" x14ac:dyDescent="0.25">
      <c r="N1548" s="1"/>
      <c r="O1548" s="1"/>
      <c r="P1548" s="1"/>
    </row>
    <row r="1549" spans="14:16" x14ac:dyDescent="0.25">
      <c r="N1549" s="1"/>
      <c r="O1549" s="1"/>
      <c r="P1549" s="1"/>
    </row>
    <row r="1550" spans="14:16" x14ac:dyDescent="0.25">
      <c r="N1550" s="1"/>
      <c r="O1550" s="1"/>
      <c r="P1550" s="1"/>
    </row>
    <row r="1551" spans="14:16" x14ac:dyDescent="0.25">
      <c r="N1551" s="1"/>
      <c r="O1551" s="1"/>
      <c r="P1551" s="1"/>
    </row>
    <row r="1552" spans="14:16" x14ac:dyDescent="0.25">
      <c r="N1552" s="1"/>
      <c r="O1552" s="1"/>
      <c r="P1552" s="1"/>
    </row>
    <row r="1553" spans="14:16" x14ac:dyDescent="0.25">
      <c r="N1553" s="1"/>
      <c r="O1553" s="1"/>
      <c r="P1553" s="1"/>
    </row>
    <row r="1554" spans="14:16" x14ac:dyDescent="0.25">
      <c r="N1554" s="1"/>
      <c r="O1554" s="1"/>
      <c r="P1554" s="1"/>
    </row>
    <row r="1555" spans="14:16" x14ac:dyDescent="0.25">
      <c r="N1555" s="1"/>
      <c r="O1555" s="1"/>
      <c r="P1555" s="1"/>
    </row>
    <row r="1556" spans="14:16" x14ac:dyDescent="0.25">
      <c r="N1556" s="1"/>
      <c r="O1556" s="1"/>
      <c r="P1556" s="1"/>
    </row>
    <row r="1557" spans="14:16" x14ac:dyDescent="0.25">
      <c r="N1557" s="1"/>
      <c r="O1557" s="1"/>
      <c r="P1557" s="1"/>
    </row>
    <row r="1558" spans="14:16" x14ac:dyDescent="0.25">
      <c r="N1558" s="1"/>
      <c r="O1558" s="1"/>
      <c r="P1558" s="1"/>
    </row>
    <row r="1559" spans="14:16" x14ac:dyDescent="0.25">
      <c r="N1559" s="1"/>
      <c r="O1559" s="1"/>
      <c r="P1559" s="1"/>
    </row>
    <row r="1560" spans="14:16" x14ac:dyDescent="0.25">
      <c r="N1560" s="1"/>
      <c r="O1560" s="1"/>
      <c r="P1560" s="1"/>
    </row>
    <row r="1561" spans="14:16" x14ac:dyDescent="0.25">
      <c r="N1561" s="1"/>
      <c r="O1561" s="1"/>
      <c r="P1561" s="1"/>
    </row>
    <row r="1562" spans="14:16" x14ac:dyDescent="0.25">
      <c r="N1562" s="1"/>
      <c r="O1562" s="1"/>
      <c r="P1562" s="1"/>
    </row>
    <row r="1563" spans="14:16" x14ac:dyDescent="0.25">
      <c r="N1563" s="1"/>
      <c r="O1563" s="1"/>
      <c r="P1563" s="1"/>
    </row>
    <row r="1564" spans="14:16" x14ac:dyDescent="0.25">
      <c r="N1564" s="1"/>
      <c r="O1564" s="1"/>
      <c r="P1564" s="1"/>
    </row>
    <row r="1565" spans="14:16" x14ac:dyDescent="0.25">
      <c r="N1565" s="1"/>
      <c r="O1565" s="1"/>
      <c r="P1565" s="1"/>
    </row>
    <row r="1566" spans="14:16" x14ac:dyDescent="0.25">
      <c r="N1566" s="1"/>
      <c r="O1566" s="1"/>
      <c r="P1566" s="1"/>
    </row>
    <row r="1567" spans="14:16" x14ac:dyDescent="0.25">
      <c r="N1567" s="1"/>
      <c r="O1567" s="1"/>
      <c r="P1567" s="1"/>
    </row>
    <row r="1568" spans="14:16" x14ac:dyDescent="0.25">
      <c r="N1568" s="1"/>
      <c r="O1568" s="1"/>
      <c r="P1568" s="1"/>
    </row>
    <row r="1569" spans="14:16" x14ac:dyDescent="0.25">
      <c r="N1569" s="1"/>
      <c r="O1569" s="1"/>
      <c r="P1569" s="1"/>
    </row>
    <row r="1570" spans="14:16" x14ac:dyDescent="0.25">
      <c r="N1570" s="1"/>
      <c r="O1570" s="1"/>
      <c r="P1570" s="1"/>
    </row>
    <row r="1571" spans="14:16" x14ac:dyDescent="0.25">
      <c r="N1571" s="1"/>
      <c r="O1571" s="1"/>
      <c r="P1571" s="1"/>
    </row>
    <row r="1572" spans="14:16" x14ac:dyDescent="0.25">
      <c r="N1572" s="1"/>
      <c r="O1572" s="1"/>
      <c r="P1572" s="1"/>
    </row>
    <row r="1573" spans="14:16" x14ac:dyDescent="0.25">
      <c r="N1573" s="1"/>
      <c r="O1573" s="1"/>
      <c r="P1573" s="1"/>
    </row>
    <row r="1574" spans="14:16" x14ac:dyDescent="0.25">
      <c r="N1574" s="1"/>
      <c r="O1574" s="1"/>
      <c r="P1574" s="1"/>
    </row>
    <row r="1575" spans="14:16" x14ac:dyDescent="0.25">
      <c r="N1575" s="1"/>
      <c r="O1575" s="1"/>
      <c r="P1575" s="1"/>
    </row>
    <row r="1576" spans="14:16" x14ac:dyDescent="0.25">
      <c r="N1576" s="1"/>
      <c r="O1576" s="1"/>
      <c r="P1576" s="1"/>
    </row>
    <row r="1577" spans="14:16" x14ac:dyDescent="0.25">
      <c r="N1577" s="1"/>
      <c r="O1577" s="1"/>
      <c r="P1577" s="1"/>
    </row>
    <row r="1578" spans="14:16" x14ac:dyDescent="0.25">
      <c r="N1578" s="1"/>
      <c r="O1578" s="1"/>
      <c r="P1578" s="1"/>
    </row>
    <row r="1579" spans="14:16" x14ac:dyDescent="0.25">
      <c r="N1579" s="1"/>
      <c r="O1579" s="1"/>
      <c r="P1579" s="1"/>
    </row>
    <row r="1580" spans="14:16" x14ac:dyDescent="0.25">
      <c r="N1580" s="1"/>
      <c r="O1580" s="1"/>
      <c r="P1580" s="1"/>
    </row>
    <row r="1581" spans="14:16" x14ac:dyDescent="0.25">
      <c r="N1581" s="1"/>
      <c r="O1581" s="1"/>
      <c r="P1581" s="1"/>
    </row>
    <row r="1582" spans="14:16" x14ac:dyDescent="0.25">
      <c r="N1582" s="1"/>
      <c r="O1582" s="1"/>
      <c r="P1582" s="1"/>
    </row>
    <row r="1583" spans="14:16" x14ac:dyDescent="0.25">
      <c r="N1583" s="1"/>
      <c r="O1583" s="1"/>
      <c r="P1583" s="1"/>
    </row>
    <row r="1584" spans="14:16" x14ac:dyDescent="0.25">
      <c r="N1584" s="1"/>
      <c r="O1584" s="1"/>
      <c r="P1584" s="1"/>
    </row>
    <row r="1585" spans="14:16" x14ac:dyDescent="0.25">
      <c r="N1585" s="1"/>
      <c r="O1585" s="1"/>
      <c r="P1585" s="1"/>
    </row>
    <row r="1586" spans="14:16" x14ac:dyDescent="0.25">
      <c r="N1586" s="1"/>
      <c r="O1586" s="1"/>
      <c r="P1586" s="1"/>
    </row>
    <row r="1587" spans="14:16" x14ac:dyDescent="0.25">
      <c r="N1587" s="1"/>
      <c r="O1587" s="1"/>
      <c r="P1587" s="1"/>
    </row>
    <row r="1588" spans="14:16" x14ac:dyDescent="0.25">
      <c r="N1588" s="1"/>
      <c r="O1588" s="1"/>
      <c r="P1588" s="1"/>
    </row>
    <row r="1589" spans="14:16" x14ac:dyDescent="0.25">
      <c r="N1589" s="1"/>
      <c r="O1589" s="1"/>
      <c r="P1589" s="1"/>
    </row>
    <row r="1590" spans="14:16" x14ac:dyDescent="0.25">
      <c r="N1590" s="1"/>
      <c r="O1590" s="1"/>
      <c r="P1590" s="1"/>
    </row>
    <row r="1591" spans="14:16" x14ac:dyDescent="0.25">
      <c r="N1591" s="1"/>
      <c r="O1591" s="1"/>
      <c r="P1591" s="1"/>
    </row>
    <row r="1592" spans="14:16" x14ac:dyDescent="0.25">
      <c r="N1592" s="1"/>
      <c r="O1592" s="1"/>
      <c r="P1592" s="1"/>
    </row>
    <row r="1593" spans="14:16" x14ac:dyDescent="0.25">
      <c r="N1593" s="1"/>
      <c r="O1593" s="1"/>
      <c r="P1593" s="1"/>
    </row>
    <row r="1594" spans="14:16" x14ac:dyDescent="0.25">
      <c r="N1594" s="1"/>
      <c r="O1594" s="1"/>
      <c r="P1594" s="1"/>
    </row>
    <row r="1595" spans="14:16" x14ac:dyDescent="0.25">
      <c r="N1595" s="1"/>
      <c r="O1595" s="1"/>
      <c r="P1595" s="1"/>
    </row>
    <row r="1596" spans="14:16" x14ac:dyDescent="0.25">
      <c r="N1596" s="1"/>
      <c r="O1596" s="1"/>
      <c r="P1596" s="1"/>
    </row>
    <row r="1597" spans="14:16" x14ac:dyDescent="0.25">
      <c r="N1597" s="1"/>
      <c r="O1597" s="1"/>
      <c r="P1597" s="1"/>
    </row>
    <row r="1598" spans="14:16" x14ac:dyDescent="0.25">
      <c r="N1598" s="1"/>
      <c r="O1598" s="1"/>
      <c r="P1598" s="1"/>
    </row>
    <row r="1599" spans="14:16" x14ac:dyDescent="0.25">
      <c r="N1599" s="1"/>
      <c r="O1599" s="1"/>
      <c r="P1599" s="1"/>
    </row>
    <row r="1600" spans="14:16" x14ac:dyDescent="0.25">
      <c r="N1600" s="1"/>
      <c r="O1600" s="1"/>
      <c r="P1600" s="1"/>
    </row>
    <row r="1601" spans="14:16" x14ac:dyDescent="0.25">
      <c r="N1601" s="1"/>
      <c r="O1601" s="1"/>
      <c r="P1601" s="1"/>
    </row>
    <row r="1602" spans="14:16" x14ac:dyDescent="0.25">
      <c r="N1602" s="1"/>
      <c r="O1602" s="1"/>
      <c r="P1602" s="1"/>
    </row>
    <row r="1603" spans="14:16" x14ac:dyDescent="0.25">
      <c r="N1603" s="1"/>
      <c r="O1603" s="1"/>
      <c r="P1603" s="1"/>
    </row>
    <row r="1604" spans="14:16" x14ac:dyDescent="0.25">
      <c r="N1604" s="1"/>
      <c r="O1604" s="1"/>
      <c r="P1604" s="1"/>
    </row>
    <row r="1605" spans="14:16" x14ac:dyDescent="0.25">
      <c r="N1605" s="1"/>
      <c r="O1605" s="1"/>
      <c r="P1605" s="1"/>
    </row>
    <row r="1606" spans="14:16" x14ac:dyDescent="0.25">
      <c r="N1606" s="1"/>
      <c r="O1606" s="1"/>
      <c r="P1606" s="1"/>
    </row>
    <row r="1607" spans="14:16" x14ac:dyDescent="0.25">
      <c r="N1607" s="1"/>
      <c r="O1607" s="1"/>
      <c r="P1607" s="1"/>
    </row>
    <row r="1608" spans="14:16" x14ac:dyDescent="0.25">
      <c r="N1608" s="1"/>
      <c r="O1608" s="1"/>
      <c r="P1608" s="1"/>
    </row>
    <row r="1609" spans="14:16" x14ac:dyDescent="0.25">
      <c r="N1609" s="1"/>
      <c r="O1609" s="1"/>
      <c r="P1609" s="1"/>
    </row>
    <row r="1610" spans="14:16" x14ac:dyDescent="0.25">
      <c r="N1610" s="1"/>
      <c r="O1610" s="1"/>
      <c r="P1610" s="1"/>
    </row>
    <row r="1611" spans="14:16" x14ac:dyDescent="0.25">
      <c r="N1611" s="1"/>
      <c r="O1611" s="1"/>
      <c r="P1611" s="1"/>
    </row>
    <row r="1612" spans="14:16" x14ac:dyDescent="0.25">
      <c r="N1612" s="1"/>
      <c r="O1612" s="1"/>
      <c r="P1612" s="1"/>
    </row>
    <row r="1613" spans="14:16" x14ac:dyDescent="0.25">
      <c r="N1613" s="1"/>
      <c r="O1613" s="1"/>
      <c r="P1613" s="1"/>
    </row>
    <row r="1614" spans="14:16" x14ac:dyDescent="0.25">
      <c r="N1614" s="1"/>
      <c r="O1614" s="1"/>
      <c r="P1614" s="1"/>
    </row>
    <row r="1615" spans="14:16" x14ac:dyDescent="0.25">
      <c r="N1615" s="1"/>
      <c r="O1615" s="1"/>
      <c r="P1615" s="1"/>
    </row>
    <row r="1616" spans="14:16" x14ac:dyDescent="0.25">
      <c r="N1616" s="1"/>
      <c r="O1616" s="1"/>
      <c r="P1616" s="1"/>
    </row>
    <row r="1617" spans="14:16" x14ac:dyDescent="0.25">
      <c r="N1617" s="1"/>
      <c r="O1617" s="1"/>
      <c r="P1617" s="1"/>
    </row>
    <row r="1618" spans="14:16" x14ac:dyDescent="0.25">
      <c r="N1618" s="1"/>
      <c r="O1618" s="1"/>
      <c r="P1618" s="1"/>
    </row>
    <row r="1619" spans="14:16" x14ac:dyDescent="0.25">
      <c r="N1619" s="1"/>
      <c r="O1619" s="1"/>
      <c r="P1619" s="1"/>
    </row>
    <row r="1620" spans="14:16" x14ac:dyDescent="0.25">
      <c r="N1620" s="1"/>
      <c r="O1620" s="1"/>
      <c r="P1620" s="1"/>
    </row>
    <row r="1621" spans="14:16" x14ac:dyDescent="0.25">
      <c r="N1621" s="1"/>
      <c r="O1621" s="1"/>
      <c r="P1621" s="1"/>
    </row>
    <row r="1622" spans="14:16" x14ac:dyDescent="0.25">
      <c r="N1622" s="1"/>
      <c r="O1622" s="1"/>
      <c r="P1622" s="1"/>
    </row>
    <row r="1623" spans="14:16" x14ac:dyDescent="0.25">
      <c r="N1623" s="1"/>
      <c r="O1623" s="1"/>
      <c r="P1623" s="1"/>
    </row>
    <row r="1624" spans="14:16" x14ac:dyDescent="0.25">
      <c r="N1624" s="1"/>
      <c r="O1624" s="1"/>
      <c r="P1624" s="1"/>
    </row>
    <row r="1625" spans="14:16" x14ac:dyDescent="0.25">
      <c r="N1625" s="1"/>
      <c r="O1625" s="1"/>
      <c r="P1625" s="1"/>
    </row>
    <row r="1626" spans="14:16" x14ac:dyDescent="0.25">
      <c r="N1626" s="1"/>
      <c r="O1626" s="1"/>
      <c r="P1626" s="1"/>
    </row>
    <row r="1627" spans="14:16" x14ac:dyDescent="0.25">
      <c r="N1627" s="1"/>
      <c r="O1627" s="1"/>
      <c r="P1627" s="1"/>
    </row>
    <row r="1628" spans="14:16" x14ac:dyDescent="0.25">
      <c r="N1628" s="1"/>
      <c r="O1628" s="1"/>
      <c r="P1628" s="1"/>
    </row>
    <row r="1629" spans="14:16" x14ac:dyDescent="0.25">
      <c r="N1629" s="1"/>
      <c r="O1629" s="1"/>
      <c r="P1629" s="1"/>
    </row>
    <row r="1630" spans="14:16" x14ac:dyDescent="0.25">
      <c r="N1630" s="1"/>
      <c r="O1630" s="1"/>
      <c r="P1630" s="1"/>
    </row>
    <row r="1631" spans="14:16" x14ac:dyDescent="0.25">
      <c r="N1631" s="1"/>
      <c r="O1631" s="1"/>
      <c r="P1631" s="1"/>
    </row>
    <row r="1632" spans="14:16" x14ac:dyDescent="0.25">
      <c r="N1632" s="1"/>
      <c r="O1632" s="1"/>
      <c r="P1632" s="1"/>
    </row>
    <row r="1633" spans="14:16" x14ac:dyDescent="0.25">
      <c r="N1633" s="1"/>
      <c r="O1633" s="1"/>
      <c r="P1633" s="1"/>
    </row>
    <row r="1634" spans="14:16" x14ac:dyDescent="0.25">
      <c r="N1634" s="1"/>
      <c r="O1634" s="1"/>
      <c r="P1634" s="1"/>
    </row>
    <row r="1635" spans="14:16" x14ac:dyDescent="0.25">
      <c r="N1635" s="1"/>
      <c r="O1635" s="1"/>
      <c r="P1635" s="1"/>
    </row>
    <row r="1636" spans="14:16" x14ac:dyDescent="0.25">
      <c r="N1636" s="1"/>
      <c r="O1636" s="1"/>
      <c r="P1636" s="1"/>
    </row>
    <row r="1637" spans="14:16" x14ac:dyDescent="0.25">
      <c r="N1637" s="1"/>
      <c r="O1637" s="1"/>
      <c r="P1637" s="1"/>
    </row>
    <row r="1638" spans="14:16" x14ac:dyDescent="0.25">
      <c r="N1638" s="1"/>
      <c r="O1638" s="1"/>
      <c r="P1638" s="1"/>
    </row>
    <row r="1639" spans="14:16" x14ac:dyDescent="0.25">
      <c r="N1639" s="1"/>
      <c r="O1639" s="1"/>
      <c r="P1639" s="1"/>
    </row>
    <row r="1640" spans="14:16" x14ac:dyDescent="0.25">
      <c r="N1640" s="1"/>
      <c r="O1640" s="1"/>
      <c r="P1640" s="1"/>
    </row>
    <row r="1641" spans="14:16" x14ac:dyDescent="0.25">
      <c r="N1641" s="1"/>
      <c r="O1641" s="1"/>
      <c r="P1641" s="1"/>
    </row>
    <row r="1642" spans="14:16" x14ac:dyDescent="0.25">
      <c r="N1642" s="1"/>
      <c r="O1642" s="1"/>
      <c r="P1642" s="1"/>
    </row>
    <row r="1643" spans="14:16" x14ac:dyDescent="0.25">
      <c r="N1643" s="1"/>
      <c r="O1643" s="1"/>
      <c r="P1643" s="1"/>
    </row>
    <row r="1644" spans="14:16" x14ac:dyDescent="0.25">
      <c r="N1644" s="1"/>
      <c r="O1644" s="1"/>
      <c r="P1644" s="1"/>
    </row>
    <row r="1645" spans="14:16" x14ac:dyDescent="0.25">
      <c r="N1645" s="1"/>
      <c r="O1645" s="1"/>
      <c r="P1645" s="1"/>
    </row>
    <row r="1646" spans="14:16" x14ac:dyDescent="0.25">
      <c r="N1646" s="1"/>
      <c r="O1646" s="1"/>
      <c r="P1646" s="1"/>
    </row>
    <row r="1647" spans="14:16" x14ac:dyDescent="0.25">
      <c r="N1647" s="1"/>
      <c r="O1647" s="1"/>
      <c r="P1647" s="1"/>
    </row>
    <row r="1648" spans="14:16" x14ac:dyDescent="0.25">
      <c r="N1648" s="1"/>
      <c r="O1648" s="1"/>
      <c r="P1648" s="1"/>
    </row>
    <row r="1649" spans="14:16" x14ac:dyDescent="0.25">
      <c r="N1649" s="1"/>
      <c r="O1649" s="1"/>
      <c r="P1649" s="1"/>
    </row>
    <row r="1650" spans="14:16" x14ac:dyDescent="0.25">
      <c r="N1650" s="1"/>
      <c r="O1650" s="1"/>
      <c r="P1650" s="1"/>
    </row>
    <row r="1651" spans="14:16" x14ac:dyDescent="0.25">
      <c r="N1651" s="1"/>
      <c r="O1651" s="1"/>
      <c r="P1651" s="1"/>
    </row>
    <row r="1652" spans="14:16" x14ac:dyDescent="0.25">
      <c r="N1652" s="1"/>
      <c r="O1652" s="1"/>
      <c r="P1652" s="1"/>
    </row>
    <row r="1653" spans="14:16" x14ac:dyDescent="0.25">
      <c r="N1653" s="1"/>
      <c r="O1653" s="1"/>
      <c r="P1653" s="1"/>
    </row>
    <row r="1654" spans="14:16" x14ac:dyDescent="0.25">
      <c r="N1654" s="1"/>
      <c r="O1654" s="1"/>
      <c r="P1654" s="1"/>
    </row>
    <row r="1655" spans="14:16" x14ac:dyDescent="0.25">
      <c r="N1655" s="1"/>
      <c r="O1655" s="1"/>
      <c r="P1655" s="1"/>
    </row>
    <row r="1656" spans="14:16" x14ac:dyDescent="0.25">
      <c r="N1656" s="1"/>
      <c r="O1656" s="1"/>
      <c r="P1656" s="1"/>
    </row>
    <row r="1657" spans="14:16" x14ac:dyDescent="0.25">
      <c r="N1657" s="1"/>
      <c r="O1657" s="1"/>
      <c r="P1657" s="1"/>
    </row>
    <row r="1658" spans="14:16" x14ac:dyDescent="0.25">
      <c r="N1658" s="1"/>
      <c r="O1658" s="1"/>
      <c r="P1658" s="1"/>
    </row>
    <row r="1659" spans="14:16" x14ac:dyDescent="0.25">
      <c r="N1659" s="1"/>
      <c r="O1659" s="1"/>
      <c r="P1659" s="1"/>
    </row>
    <row r="1660" spans="14:16" x14ac:dyDescent="0.25">
      <c r="N1660" s="1"/>
      <c r="O1660" s="1"/>
      <c r="P1660" s="1"/>
    </row>
    <row r="1661" spans="14:16" x14ac:dyDescent="0.25">
      <c r="N1661" s="1"/>
      <c r="O1661" s="1"/>
      <c r="P1661" s="1"/>
    </row>
    <row r="1662" spans="14:16" x14ac:dyDescent="0.25">
      <c r="N1662" s="1"/>
      <c r="O1662" s="1"/>
      <c r="P1662" s="1"/>
    </row>
    <row r="1663" spans="14:16" x14ac:dyDescent="0.25">
      <c r="N1663" s="1"/>
      <c r="O1663" s="1"/>
      <c r="P1663" s="1"/>
    </row>
    <row r="1664" spans="14:16" x14ac:dyDescent="0.25">
      <c r="N1664" s="1"/>
      <c r="O1664" s="1"/>
      <c r="P1664" s="1"/>
    </row>
    <row r="1665" spans="14:16" x14ac:dyDescent="0.25">
      <c r="N1665" s="1"/>
      <c r="O1665" s="1"/>
      <c r="P1665" s="1"/>
    </row>
    <row r="1666" spans="14:16" x14ac:dyDescent="0.25">
      <c r="N1666" s="1"/>
      <c r="O1666" s="1"/>
      <c r="P1666" s="1"/>
    </row>
    <row r="1667" spans="14:16" x14ac:dyDescent="0.25">
      <c r="N1667" s="1"/>
      <c r="O1667" s="1"/>
      <c r="P1667" s="1"/>
    </row>
    <row r="1668" spans="14:16" x14ac:dyDescent="0.25">
      <c r="N1668" s="1"/>
      <c r="O1668" s="1"/>
      <c r="P1668" s="1"/>
    </row>
    <row r="1669" spans="14:16" x14ac:dyDescent="0.25">
      <c r="N1669" s="1"/>
      <c r="O1669" s="1"/>
      <c r="P1669" s="1"/>
    </row>
    <row r="1670" spans="14:16" x14ac:dyDescent="0.25">
      <c r="N1670" s="1"/>
      <c r="O1670" s="1"/>
      <c r="P1670" s="1"/>
    </row>
    <row r="1671" spans="14:16" x14ac:dyDescent="0.25">
      <c r="N1671" s="1"/>
      <c r="O1671" s="1"/>
      <c r="P1671" s="1"/>
    </row>
    <row r="1672" spans="14:16" x14ac:dyDescent="0.25">
      <c r="N1672" s="1"/>
      <c r="O1672" s="1"/>
      <c r="P1672" s="1"/>
    </row>
    <row r="1673" spans="14:16" x14ac:dyDescent="0.25">
      <c r="N1673" s="1"/>
      <c r="O1673" s="1"/>
      <c r="P1673" s="1"/>
    </row>
    <row r="1674" spans="14:16" x14ac:dyDescent="0.25">
      <c r="N1674" s="1"/>
      <c r="O1674" s="1"/>
      <c r="P1674" s="1"/>
    </row>
    <row r="1675" spans="14:16" x14ac:dyDescent="0.25">
      <c r="N1675" s="1"/>
      <c r="O1675" s="1"/>
      <c r="P1675" s="1"/>
    </row>
    <row r="1676" spans="14:16" x14ac:dyDescent="0.25">
      <c r="N1676" s="1"/>
      <c r="O1676" s="1"/>
      <c r="P1676" s="1"/>
    </row>
    <row r="1677" spans="14:16" x14ac:dyDescent="0.25">
      <c r="N1677" s="1"/>
      <c r="O1677" s="1"/>
      <c r="P1677" s="1"/>
    </row>
    <row r="1678" spans="14:16" x14ac:dyDescent="0.25">
      <c r="N1678" s="1"/>
      <c r="O1678" s="1"/>
      <c r="P1678" s="1"/>
    </row>
    <row r="1679" spans="14:16" x14ac:dyDescent="0.25">
      <c r="N1679" s="1"/>
      <c r="O1679" s="1"/>
      <c r="P1679" s="1"/>
    </row>
    <row r="1680" spans="14:16" x14ac:dyDescent="0.25">
      <c r="N1680" s="1"/>
      <c r="O1680" s="1"/>
      <c r="P1680" s="1"/>
    </row>
    <row r="1681" spans="14:16" x14ac:dyDescent="0.25">
      <c r="N1681" s="1"/>
      <c r="O1681" s="1"/>
      <c r="P1681" s="1"/>
    </row>
    <row r="1682" spans="14:16" x14ac:dyDescent="0.25">
      <c r="N1682" s="1"/>
      <c r="O1682" s="1"/>
      <c r="P1682" s="1"/>
    </row>
    <row r="1683" spans="14:16" x14ac:dyDescent="0.25">
      <c r="N1683" s="1"/>
      <c r="O1683" s="1"/>
      <c r="P1683" s="1"/>
    </row>
    <row r="1684" spans="14:16" x14ac:dyDescent="0.25">
      <c r="N1684" s="1"/>
      <c r="O1684" s="1"/>
      <c r="P1684" s="1"/>
    </row>
    <row r="1685" spans="14:16" x14ac:dyDescent="0.25">
      <c r="N1685" s="1"/>
      <c r="O1685" s="1"/>
      <c r="P1685" s="1"/>
    </row>
    <row r="1686" spans="14:16" x14ac:dyDescent="0.25">
      <c r="N1686" s="1"/>
      <c r="O1686" s="1"/>
      <c r="P1686" s="1"/>
    </row>
    <row r="1687" spans="14:16" x14ac:dyDescent="0.25">
      <c r="N1687" s="1"/>
      <c r="O1687" s="1"/>
      <c r="P1687" s="1"/>
    </row>
    <row r="1688" spans="14:16" x14ac:dyDescent="0.25">
      <c r="N1688" s="1"/>
      <c r="O1688" s="1"/>
      <c r="P1688" s="1"/>
    </row>
    <row r="1689" spans="14:16" x14ac:dyDescent="0.25">
      <c r="N1689" s="1"/>
      <c r="O1689" s="1"/>
      <c r="P1689" s="1"/>
    </row>
    <row r="1690" spans="14:16" x14ac:dyDescent="0.25">
      <c r="N1690" s="1"/>
      <c r="O1690" s="1"/>
      <c r="P1690" s="1"/>
    </row>
    <row r="1691" spans="14:16" x14ac:dyDescent="0.25">
      <c r="N1691" s="1"/>
      <c r="O1691" s="1"/>
      <c r="P1691" s="1"/>
    </row>
    <row r="1692" spans="14:16" x14ac:dyDescent="0.25">
      <c r="N1692" s="1"/>
      <c r="O1692" s="1"/>
      <c r="P1692" s="1"/>
    </row>
    <row r="1693" spans="14:16" x14ac:dyDescent="0.25">
      <c r="N1693" s="1"/>
      <c r="O1693" s="1"/>
      <c r="P1693" s="1"/>
    </row>
    <row r="1694" spans="14:16" x14ac:dyDescent="0.25">
      <c r="N1694" s="1"/>
      <c r="O1694" s="1"/>
      <c r="P1694" s="1"/>
    </row>
    <row r="1695" spans="14:16" x14ac:dyDescent="0.25">
      <c r="N1695" s="1"/>
      <c r="O1695" s="1"/>
      <c r="P1695" s="1"/>
    </row>
    <row r="1696" spans="14:16" x14ac:dyDescent="0.25">
      <c r="N1696" s="1"/>
      <c r="O1696" s="1"/>
      <c r="P1696" s="1"/>
    </row>
    <row r="1697" spans="14:16" x14ac:dyDescent="0.25">
      <c r="N1697" s="1"/>
      <c r="O1697" s="1"/>
      <c r="P1697" s="1"/>
    </row>
    <row r="1698" spans="14:16" x14ac:dyDescent="0.25">
      <c r="N1698" s="1"/>
      <c r="O1698" s="1"/>
      <c r="P1698" s="1"/>
    </row>
    <row r="1699" spans="14:16" x14ac:dyDescent="0.25">
      <c r="N1699" s="1"/>
      <c r="O1699" s="1"/>
      <c r="P1699" s="1"/>
    </row>
    <row r="1700" spans="14:16" x14ac:dyDescent="0.25">
      <c r="N1700" s="1"/>
      <c r="O1700" s="1"/>
      <c r="P1700" s="1"/>
    </row>
    <row r="1701" spans="14:16" x14ac:dyDescent="0.25">
      <c r="N1701" s="1"/>
      <c r="O1701" s="1"/>
      <c r="P1701" s="1"/>
    </row>
    <row r="1702" spans="14:16" x14ac:dyDescent="0.25">
      <c r="N1702" s="1"/>
      <c r="O1702" s="1"/>
      <c r="P1702" s="1"/>
    </row>
    <row r="1703" spans="14:16" x14ac:dyDescent="0.25">
      <c r="N1703" s="1"/>
      <c r="O1703" s="1"/>
      <c r="P1703" s="1"/>
    </row>
    <row r="1704" spans="14:16" x14ac:dyDescent="0.25">
      <c r="N1704" s="1"/>
      <c r="O1704" s="1"/>
      <c r="P1704" s="1"/>
    </row>
    <row r="1705" spans="14:16" x14ac:dyDescent="0.25">
      <c r="N1705" s="1"/>
      <c r="O1705" s="1"/>
      <c r="P1705" s="1"/>
    </row>
    <row r="1706" spans="14:16" x14ac:dyDescent="0.25">
      <c r="N1706" s="1"/>
      <c r="O1706" s="1"/>
      <c r="P1706" s="1"/>
    </row>
    <row r="1707" spans="14:16" x14ac:dyDescent="0.25">
      <c r="N1707" s="1"/>
      <c r="O1707" s="1"/>
      <c r="P1707" s="1"/>
    </row>
    <row r="1708" spans="14:16" x14ac:dyDescent="0.25">
      <c r="N1708" s="1"/>
      <c r="O1708" s="1"/>
      <c r="P1708" s="1"/>
    </row>
    <row r="1709" spans="14:16" x14ac:dyDescent="0.25">
      <c r="N1709" s="1"/>
      <c r="O1709" s="1"/>
      <c r="P1709" s="1"/>
    </row>
    <row r="1710" spans="14:16" x14ac:dyDescent="0.25">
      <c r="N1710" s="1"/>
      <c r="O1710" s="1"/>
      <c r="P1710" s="1"/>
    </row>
    <row r="1711" spans="14:16" x14ac:dyDescent="0.25">
      <c r="N1711" s="1"/>
      <c r="O1711" s="1"/>
      <c r="P1711" s="1"/>
    </row>
    <row r="1712" spans="14:16" x14ac:dyDescent="0.25">
      <c r="N1712" s="1"/>
      <c r="O1712" s="1"/>
      <c r="P1712" s="1"/>
    </row>
    <row r="1713" spans="14:16" x14ac:dyDescent="0.25">
      <c r="N1713" s="1"/>
      <c r="O1713" s="1"/>
      <c r="P1713" s="1"/>
    </row>
    <row r="1714" spans="14:16" x14ac:dyDescent="0.25">
      <c r="N1714" s="1"/>
      <c r="O1714" s="1"/>
      <c r="P1714" s="1"/>
    </row>
    <row r="1715" spans="14:16" x14ac:dyDescent="0.25">
      <c r="N1715" s="1"/>
      <c r="O1715" s="1"/>
      <c r="P1715" s="1"/>
    </row>
    <row r="1716" spans="14:16" x14ac:dyDescent="0.25">
      <c r="N1716" s="1"/>
      <c r="O1716" s="1"/>
      <c r="P1716" s="1"/>
    </row>
    <row r="1717" spans="14:16" x14ac:dyDescent="0.25">
      <c r="N1717" s="1"/>
      <c r="O1717" s="1"/>
      <c r="P1717" s="1"/>
    </row>
    <row r="1718" spans="14:16" x14ac:dyDescent="0.25">
      <c r="N1718" s="1"/>
      <c r="O1718" s="1"/>
      <c r="P1718" s="1"/>
    </row>
    <row r="1719" spans="14:16" x14ac:dyDescent="0.25">
      <c r="N1719" s="1"/>
      <c r="O1719" s="1"/>
      <c r="P1719" s="1"/>
    </row>
    <row r="1720" spans="14:16" x14ac:dyDescent="0.25">
      <c r="N1720" s="1"/>
      <c r="O1720" s="1"/>
      <c r="P1720" s="1"/>
    </row>
    <row r="1721" spans="14:16" x14ac:dyDescent="0.25">
      <c r="N1721" s="1"/>
      <c r="O1721" s="1"/>
      <c r="P1721" s="1"/>
    </row>
    <row r="1722" spans="14:16" x14ac:dyDescent="0.25">
      <c r="N1722" s="1"/>
      <c r="O1722" s="1"/>
      <c r="P1722" s="1"/>
    </row>
    <row r="1723" spans="14:16" x14ac:dyDescent="0.25">
      <c r="N1723" s="1"/>
      <c r="O1723" s="1"/>
      <c r="P1723" s="1"/>
    </row>
    <row r="1724" spans="14:16" x14ac:dyDescent="0.25">
      <c r="N1724" s="1"/>
      <c r="O1724" s="1"/>
      <c r="P1724" s="1"/>
    </row>
    <row r="1725" spans="14:16" x14ac:dyDescent="0.25">
      <c r="N1725" s="1"/>
      <c r="O1725" s="1"/>
      <c r="P1725" s="1"/>
    </row>
    <row r="1726" spans="14:16" x14ac:dyDescent="0.25">
      <c r="N1726" s="1"/>
      <c r="O1726" s="1"/>
      <c r="P1726" s="1"/>
    </row>
    <row r="1727" spans="14:16" x14ac:dyDescent="0.25">
      <c r="N1727" s="1"/>
      <c r="O1727" s="1"/>
      <c r="P1727" s="1"/>
    </row>
    <row r="1728" spans="14:16" x14ac:dyDescent="0.25">
      <c r="N1728" s="1"/>
      <c r="O1728" s="1"/>
      <c r="P1728" s="1"/>
    </row>
    <row r="1729" spans="14:16" x14ac:dyDescent="0.25">
      <c r="N1729" s="1"/>
      <c r="O1729" s="1"/>
      <c r="P1729" s="1"/>
    </row>
    <row r="1730" spans="14:16" x14ac:dyDescent="0.25">
      <c r="N1730" s="1"/>
      <c r="O1730" s="1"/>
      <c r="P1730" s="1"/>
    </row>
    <row r="1731" spans="14:16" x14ac:dyDescent="0.25">
      <c r="N1731" s="1"/>
      <c r="O1731" s="1"/>
      <c r="P1731" s="1"/>
    </row>
    <row r="1732" spans="14:16" x14ac:dyDescent="0.25">
      <c r="N1732" s="1"/>
      <c r="O1732" s="1"/>
      <c r="P1732" s="1"/>
    </row>
    <row r="1733" spans="14:16" x14ac:dyDescent="0.25">
      <c r="N1733" s="1"/>
      <c r="O1733" s="1"/>
      <c r="P1733" s="1"/>
    </row>
    <row r="1734" spans="14:16" x14ac:dyDescent="0.25">
      <c r="N1734" s="1"/>
      <c r="O1734" s="1"/>
      <c r="P1734" s="1"/>
    </row>
    <row r="1735" spans="14:16" x14ac:dyDescent="0.25">
      <c r="N1735" s="1"/>
      <c r="O1735" s="1"/>
      <c r="P1735" s="1"/>
    </row>
    <row r="1736" spans="14:16" x14ac:dyDescent="0.25">
      <c r="N1736" s="1"/>
      <c r="O1736" s="1"/>
      <c r="P1736" s="1"/>
    </row>
    <row r="1737" spans="14:16" x14ac:dyDescent="0.25">
      <c r="N1737" s="1"/>
      <c r="O1737" s="1"/>
      <c r="P1737" s="1"/>
    </row>
    <row r="1738" spans="14:16" x14ac:dyDescent="0.25">
      <c r="N1738" s="1"/>
      <c r="O1738" s="1"/>
      <c r="P1738" s="1"/>
    </row>
    <row r="1739" spans="14:16" x14ac:dyDescent="0.25">
      <c r="N1739" s="1"/>
      <c r="O1739" s="1"/>
      <c r="P1739" s="1"/>
    </row>
    <row r="1740" spans="14:16" x14ac:dyDescent="0.25">
      <c r="N1740" s="1"/>
      <c r="O1740" s="1"/>
      <c r="P1740" s="1"/>
    </row>
    <row r="1741" spans="14:16" x14ac:dyDescent="0.25">
      <c r="N1741" s="1"/>
      <c r="O1741" s="1"/>
      <c r="P1741" s="1"/>
    </row>
    <row r="1742" spans="14:16" x14ac:dyDescent="0.25">
      <c r="N1742" s="1"/>
      <c r="O1742" s="1"/>
      <c r="P1742" s="1"/>
    </row>
    <row r="1743" spans="14:16" x14ac:dyDescent="0.25">
      <c r="N1743" s="1"/>
      <c r="O1743" s="1"/>
      <c r="P1743" s="1"/>
    </row>
    <row r="1744" spans="14:16" x14ac:dyDescent="0.25">
      <c r="N1744" s="1"/>
      <c r="O1744" s="1"/>
      <c r="P1744" s="1"/>
    </row>
    <row r="1745" spans="14:16" x14ac:dyDescent="0.25">
      <c r="N1745" s="1"/>
      <c r="O1745" s="1"/>
      <c r="P1745" s="1"/>
    </row>
    <row r="1746" spans="14:16" x14ac:dyDescent="0.25">
      <c r="N1746" s="1"/>
      <c r="O1746" s="1"/>
      <c r="P1746" s="1"/>
    </row>
    <row r="1747" spans="14:16" x14ac:dyDescent="0.25">
      <c r="N1747" s="1"/>
      <c r="O1747" s="1"/>
      <c r="P1747" s="1"/>
    </row>
    <row r="1748" spans="14:16" x14ac:dyDescent="0.25">
      <c r="N1748" s="1"/>
      <c r="O1748" s="1"/>
      <c r="P1748" s="1"/>
    </row>
    <row r="1749" spans="14:16" x14ac:dyDescent="0.25">
      <c r="N1749" s="1"/>
      <c r="O1749" s="1"/>
      <c r="P1749" s="1"/>
    </row>
    <row r="1750" spans="14:16" x14ac:dyDescent="0.25">
      <c r="N1750" s="1"/>
      <c r="O1750" s="1"/>
      <c r="P1750" s="1"/>
    </row>
    <row r="1751" spans="14:16" x14ac:dyDescent="0.25">
      <c r="N1751" s="1"/>
      <c r="O1751" s="1"/>
      <c r="P1751" s="1"/>
    </row>
    <row r="1752" spans="14:16" x14ac:dyDescent="0.25">
      <c r="N1752" s="1"/>
      <c r="O1752" s="1"/>
      <c r="P1752" s="1"/>
    </row>
    <row r="1753" spans="14:16" x14ac:dyDescent="0.25">
      <c r="N1753" s="1"/>
      <c r="O1753" s="1"/>
      <c r="P1753" s="1"/>
    </row>
    <row r="1754" spans="14:16" x14ac:dyDescent="0.25">
      <c r="N1754" s="1"/>
      <c r="O1754" s="1"/>
      <c r="P1754" s="1"/>
    </row>
    <row r="1755" spans="14:16" x14ac:dyDescent="0.25">
      <c r="N1755" s="1"/>
      <c r="O1755" s="1"/>
      <c r="P1755" s="1"/>
    </row>
    <row r="1756" spans="14:16" x14ac:dyDescent="0.25">
      <c r="N1756" s="1"/>
      <c r="O1756" s="1"/>
      <c r="P1756" s="1"/>
    </row>
    <row r="1757" spans="14:16" x14ac:dyDescent="0.25">
      <c r="N1757" s="1"/>
      <c r="O1757" s="1"/>
      <c r="P1757" s="1"/>
    </row>
    <row r="1758" spans="14:16" x14ac:dyDescent="0.25">
      <c r="N1758" s="1"/>
      <c r="O1758" s="1"/>
      <c r="P1758" s="1"/>
    </row>
    <row r="1759" spans="14:16" x14ac:dyDescent="0.25">
      <c r="N1759" s="1"/>
      <c r="O1759" s="1"/>
      <c r="P1759" s="1"/>
    </row>
    <row r="1760" spans="14:16" x14ac:dyDescent="0.25">
      <c r="N1760" s="1"/>
      <c r="O1760" s="1"/>
      <c r="P1760" s="1"/>
    </row>
    <row r="1761" spans="14:16" x14ac:dyDescent="0.25">
      <c r="N1761" s="1"/>
      <c r="O1761" s="1"/>
      <c r="P1761" s="1"/>
    </row>
    <row r="1762" spans="14:16" x14ac:dyDescent="0.25">
      <c r="N1762" s="1"/>
      <c r="O1762" s="1"/>
      <c r="P1762" s="1"/>
    </row>
    <row r="1763" spans="14:16" x14ac:dyDescent="0.25">
      <c r="N1763" s="1"/>
      <c r="O1763" s="1"/>
      <c r="P1763" s="1"/>
    </row>
    <row r="1764" spans="14:16" x14ac:dyDescent="0.25">
      <c r="N1764" s="1"/>
      <c r="O1764" s="1"/>
      <c r="P1764" s="1"/>
    </row>
    <row r="1765" spans="14:16" x14ac:dyDescent="0.25">
      <c r="N1765" s="1"/>
      <c r="O1765" s="1"/>
      <c r="P1765" s="1"/>
    </row>
    <row r="1766" spans="14:16" x14ac:dyDescent="0.25">
      <c r="N1766" s="1"/>
      <c r="O1766" s="1"/>
      <c r="P1766" s="1"/>
    </row>
    <row r="1767" spans="14:16" x14ac:dyDescent="0.25">
      <c r="N1767" s="1"/>
      <c r="O1767" s="1"/>
      <c r="P1767" s="1"/>
    </row>
    <row r="1768" spans="14:16" x14ac:dyDescent="0.25">
      <c r="N1768" s="1"/>
      <c r="O1768" s="1"/>
      <c r="P1768" s="1"/>
    </row>
    <row r="1769" spans="14:16" x14ac:dyDescent="0.25">
      <c r="N1769" s="1"/>
      <c r="O1769" s="1"/>
      <c r="P1769" s="1"/>
    </row>
    <row r="1770" spans="14:16" x14ac:dyDescent="0.25">
      <c r="N1770" s="1"/>
      <c r="O1770" s="1"/>
      <c r="P1770" s="1"/>
    </row>
    <row r="1771" spans="14:16" x14ac:dyDescent="0.25">
      <c r="N1771" s="1"/>
      <c r="O1771" s="1"/>
      <c r="P1771" s="1"/>
    </row>
    <row r="1772" spans="14:16" x14ac:dyDescent="0.25">
      <c r="N1772" s="1"/>
      <c r="O1772" s="1"/>
      <c r="P1772" s="1"/>
    </row>
    <row r="1773" spans="14:16" x14ac:dyDescent="0.25">
      <c r="N1773" s="1"/>
      <c r="O1773" s="1"/>
      <c r="P1773" s="1"/>
    </row>
    <row r="1774" spans="14:16" x14ac:dyDescent="0.25">
      <c r="N1774" s="1"/>
      <c r="O1774" s="1"/>
      <c r="P1774" s="1"/>
    </row>
    <row r="1775" spans="14:16" x14ac:dyDescent="0.25">
      <c r="N1775" s="1"/>
      <c r="O1775" s="1"/>
      <c r="P1775" s="1"/>
    </row>
    <row r="1776" spans="14:16" x14ac:dyDescent="0.25">
      <c r="N1776" s="1"/>
      <c r="O1776" s="1"/>
      <c r="P1776" s="1"/>
    </row>
    <row r="1777" spans="14:16" x14ac:dyDescent="0.25">
      <c r="N1777" s="1"/>
      <c r="O1777" s="1"/>
      <c r="P1777" s="1"/>
    </row>
    <row r="1778" spans="14:16" x14ac:dyDescent="0.25">
      <c r="N1778" s="1"/>
      <c r="O1778" s="1"/>
      <c r="P1778" s="1"/>
    </row>
    <row r="1779" spans="14:16" x14ac:dyDescent="0.25">
      <c r="N1779" s="1"/>
      <c r="O1779" s="1"/>
      <c r="P1779" s="1"/>
    </row>
    <row r="1780" spans="14:16" x14ac:dyDescent="0.25">
      <c r="N1780" s="1"/>
      <c r="O1780" s="1"/>
      <c r="P1780" s="1"/>
    </row>
    <row r="1781" spans="14:16" x14ac:dyDescent="0.25">
      <c r="N1781" s="1"/>
      <c r="O1781" s="1"/>
      <c r="P1781" s="1"/>
    </row>
    <row r="1782" spans="14:16" x14ac:dyDescent="0.25">
      <c r="N1782" s="1"/>
      <c r="O1782" s="1"/>
      <c r="P1782" s="1"/>
    </row>
    <row r="1783" spans="14:16" x14ac:dyDescent="0.25">
      <c r="N1783" s="1"/>
      <c r="O1783" s="1"/>
      <c r="P1783" s="1"/>
    </row>
    <row r="1784" spans="14:16" x14ac:dyDescent="0.25">
      <c r="N1784" s="1"/>
      <c r="O1784" s="1"/>
      <c r="P1784" s="1"/>
    </row>
    <row r="1785" spans="14:16" x14ac:dyDescent="0.25">
      <c r="N1785" s="1"/>
      <c r="O1785" s="1"/>
      <c r="P1785" s="1"/>
    </row>
    <row r="1786" spans="14:16" x14ac:dyDescent="0.25">
      <c r="N1786" s="1"/>
      <c r="O1786" s="1"/>
      <c r="P1786" s="1"/>
    </row>
    <row r="1787" spans="14:16" x14ac:dyDescent="0.25">
      <c r="N1787" s="1"/>
      <c r="O1787" s="1"/>
      <c r="P1787" s="1"/>
    </row>
    <row r="1788" spans="14:16" x14ac:dyDescent="0.25">
      <c r="N1788" s="1"/>
      <c r="O1788" s="1"/>
      <c r="P1788" s="1"/>
    </row>
    <row r="1789" spans="14:16" x14ac:dyDescent="0.25">
      <c r="N1789" s="1"/>
      <c r="O1789" s="1"/>
      <c r="P1789" s="1"/>
    </row>
    <row r="1790" spans="14:16" x14ac:dyDescent="0.25">
      <c r="N1790" s="1"/>
      <c r="O1790" s="1"/>
      <c r="P1790" s="1"/>
    </row>
    <row r="1791" spans="14:16" x14ac:dyDescent="0.25">
      <c r="N1791" s="1"/>
      <c r="O1791" s="1"/>
      <c r="P1791" s="1"/>
    </row>
    <row r="1792" spans="14:16" x14ac:dyDescent="0.25">
      <c r="N1792" s="1"/>
      <c r="O1792" s="1"/>
      <c r="P1792" s="1"/>
    </row>
    <row r="1793" spans="14:16" x14ac:dyDescent="0.25">
      <c r="N1793" s="1"/>
      <c r="O1793" s="1"/>
      <c r="P1793" s="1"/>
    </row>
    <row r="1794" spans="14:16" x14ac:dyDescent="0.25">
      <c r="N1794" s="1"/>
      <c r="O1794" s="1"/>
      <c r="P1794" s="1"/>
    </row>
    <row r="1795" spans="14:16" x14ac:dyDescent="0.25">
      <c r="N1795" s="1"/>
      <c r="O1795" s="1"/>
      <c r="P1795" s="1"/>
    </row>
    <row r="1796" spans="14:16" x14ac:dyDescent="0.25">
      <c r="N1796" s="1"/>
      <c r="O1796" s="1"/>
      <c r="P1796" s="1"/>
    </row>
    <row r="1797" spans="14:16" x14ac:dyDescent="0.25">
      <c r="N1797" s="1"/>
      <c r="O1797" s="1"/>
      <c r="P1797" s="1"/>
    </row>
    <row r="1798" spans="14:16" x14ac:dyDescent="0.25">
      <c r="N1798" s="1"/>
      <c r="O1798" s="1"/>
      <c r="P1798" s="1"/>
    </row>
    <row r="1799" spans="14:16" x14ac:dyDescent="0.25">
      <c r="N1799" s="1"/>
      <c r="O1799" s="1"/>
      <c r="P1799" s="1"/>
    </row>
    <row r="1800" spans="14:16" x14ac:dyDescent="0.25">
      <c r="N1800" s="1"/>
      <c r="O1800" s="1"/>
      <c r="P1800" s="1"/>
    </row>
    <row r="1801" spans="14:16" x14ac:dyDescent="0.25">
      <c r="N1801" s="1"/>
      <c r="O1801" s="1"/>
      <c r="P1801" s="1"/>
    </row>
    <row r="1802" spans="14:16" x14ac:dyDescent="0.25">
      <c r="N1802" s="1"/>
      <c r="O1802" s="1"/>
      <c r="P1802" s="1"/>
    </row>
    <row r="1803" spans="14:16" x14ac:dyDescent="0.25">
      <c r="N1803" s="1"/>
      <c r="O1803" s="1"/>
      <c r="P1803" s="1"/>
    </row>
    <row r="1804" spans="14:16" x14ac:dyDescent="0.25">
      <c r="N1804" s="1"/>
      <c r="O1804" s="1"/>
      <c r="P1804" s="1"/>
    </row>
    <row r="1805" spans="14:16" x14ac:dyDescent="0.25">
      <c r="N1805" s="1"/>
      <c r="O1805" s="1"/>
      <c r="P1805" s="1"/>
    </row>
    <row r="1806" spans="14:16" x14ac:dyDescent="0.25">
      <c r="N1806" s="1"/>
      <c r="O1806" s="1"/>
      <c r="P1806" s="1"/>
    </row>
    <row r="1807" spans="14:16" x14ac:dyDescent="0.25">
      <c r="N1807" s="1"/>
      <c r="O1807" s="1"/>
      <c r="P1807" s="1"/>
    </row>
    <row r="1808" spans="14:16" x14ac:dyDescent="0.25">
      <c r="N1808" s="1"/>
      <c r="O1808" s="1"/>
      <c r="P1808" s="1"/>
    </row>
    <row r="1809" spans="14:16" x14ac:dyDescent="0.25">
      <c r="N1809" s="1"/>
      <c r="O1809" s="1"/>
      <c r="P1809" s="1"/>
    </row>
    <row r="1810" spans="14:16" x14ac:dyDescent="0.25">
      <c r="N1810" s="1"/>
      <c r="O1810" s="1"/>
      <c r="P1810" s="1"/>
    </row>
    <row r="1811" spans="14:16" x14ac:dyDescent="0.25">
      <c r="N1811" s="1"/>
      <c r="O1811" s="1"/>
      <c r="P1811" s="1"/>
    </row>
    <row r="1812" spans="14:16" x14ac:dyDescent="0.25">
      <c r="N1812" s="1"/>
      <c r="O1812" s="1"/>
      <c r="P1812" s="1"/>
    </row>
    <row r="1813" spans="14:16" x14ac:dyDescent="0.25">
      <c r="N1813" s="1"/>
      <c r="O1813" s="1"/>
      <c r="P1813" s="1"/>
    </row>
    <row r="1814" spans="14:16" x14ac:dyDescent="0.25">
      <c r="N1814" s="1"/>
      <c r="O1814" s="1"/>
      <c r="P1814" s="1"/>
    </row>
    <row r="1815" spans="14:16" x14ac:dyDescent="0.25">
      <c r="N1815" s="1"/>
      <c r="O1815" s="1"/>
      <c r="P1815" s="1"/>
    </row>
    <row r="1816" spans="14:16" x14ac:dyDescent="0.25">
      <c r="N1816" s="1"/>
      <c r="O1816" s="1"/>
      <c r="P1816" s="1"/>
    </row>
    <row r="1817" spans="14:16" x14ac:dyDescent="0.25">
      <c r="N1817" s="1"/>
      <c r="O1817" s="1"/>
      <c r="P1817" s="1"/>
    </row>
    <row r="1818" spans="14:16" x14ac:dyDescent="0.25">
      <c r="N1818" s="1"/>
      <c r="O1818" s="1"/>
      <c r="P1818" s="1"/>
    </row>
    <row r="1819" spans="14:16" x14ac:dyDescent="0.25">
      <c r="N1819" s="1"/>
      <c r="O1819" s="1"/>
      <c r="P1819" s="1"/>
    </row>
    <row r="1820" spans="14:16" x14ac:dyDescent="0.25">
      <c r="N1820" s="1"/>
      <c r="O1820" s="1"/>
      <c r="P1820" s="1"/>
    </row>
    <row r="1821" spans="14:16" x14ac:dyDescent="0.25">
      <c r="N1821" s="1"/>
      <c r="O1821" s="1"/>
      <c r="P1821" s="1"/>
    </row>
    <row r="1822" spans="14:16" x14ac:dyDescent="0.25">
      <c r="N1822" s="1"/>
      <c r="O1822" s="1"/>
      <c r="P1822" s="1"/>
    </row>
    <row r="1823" spans="14:16" x14ac:dyDescent="0.25">
      <c r="N1823" s="1"/>
      <c r="O1823" s="1"/>
      <c r="P1823" s="1"/>
    </row>
    <row r="1824" spans="14:16" x14ac:dyDescent="0.25">
      <c r="N1824" s="1"/>
      <c r="O1824" s="1"/>
      <c r="P1824" s="1"/>
    </row>
    <row r="1825" spans="14:16" x14ac:dyDescent="0.25">
      <c r="N1825" s="1"/>
      <c r="O1825" s="1"/>
      <c r="P1825" s="1"/>
    </row>
    <row r="1826" spans="14:16" x14ac:dyDescent="0.25">
      <c r="N1826" s="1"/>
      <c r="O1826" s="1"/>
      <c r="P1826" s="1"/>
    </row>
    <row r="1827" spans="14:16" x14ac:dyDescent="0.25">
      <c r="N1827" s="1"/>
      <c r="O1827" s="1"/>
      <c r="P1827" s="1"/>
    </row>
    <row r="1828" spans="14:16" x14ac:dyDescent="0.25">
      <c r="N1828" s="1"/>
      <c r="O1828" s="1"/>
      <c r="P1828" s="1"/>
    </row>
    <row r="1829" spans="14:16" x14ac:dyDescent="0.25">
      <c r="N1829" s="1"/>
      <c r="O1829" s="1"/>
      <c r="P1829" s="1"/>
    </row>
    <row r="1830" spans="14:16" x14ac:dyDescent="0.25">
      <c r="N1830" s="1"/>
      <c r="O1830" s="1"/>
      <c r="P1830" s="1"/>
    </row>
    <row r="1831" spans="14:16" x14ac:dyDescent="0.25">
      <c r="N1831" s="1"/>
      <c r="O1831" s="1"/>
      <c r="P1831" s="1"/>
    </row>
    <row r="1832" spans="14:16" x14ac:dyDescent="0.25">
      <c r="N1832" s="1"/>
      <c r="O1832" s="1"/>
      <c r="P1832" s="1"/>
    </row>
    <row r="1833" spans="14:16" x14ac:dyDescent="0.25">
      <c r="N1833" s="1"/>
      <c r="O1833" s="1"/>
      <c r="P1833" s="1"/>
    </row>
    <row r="1834" spans="14:16" x14ac:dyDescent="0.25">
      <c r="N1834" s="1"/>
      <c r="O1834" s="1"/>
      <c r="P1834" s="1"/>
    </row>
    <row r="1835" spans="14:16" x14ac:dyDescent="0.25">
      <c r="N1835" s="1"/>
      <c r="O1835" s="1"/>
      <c r="P1835" s="1"/>
    </row>
    <row r="1836" spans="14:16" x14ac:dyDescent="0.25">
      <c r="N1836" s="1"/>
      <c r="O1836" s="1"/>
      <c r="P1836" s="1"/>
    </row>
    <row r="1837" spans="14:16" x14ac:dyDescent="0.25">
      <c r="N1837" s="1"/>
      <c r="O1837" s="1"/>
      <c r="P1837" s="1"/>
    </row>
    <row r="1838" spans="14:16" x14ac:dyDescent="0.25">
      <c r="N1838" s="1"/>
      <c r="O1838" s="1"/>
      <c r="P1838" s="1"/>
    </row>
    <row r="1839" spans="14:16" x14ac:dyDescent="0.25">
      <c r="N1839" s="1"/>
      <c r="O1839" s="1"/>
      <c r="P1839" s="1"/>
    </row>
    <row r="1840" spans="14:16" x14ac:dyDescent="0.25">
      <c r="N1840" s="1"/>
      <c r="O1840" s="1"/>
      <c r="P1840" s="1"/>
    </row>
    <row r="1841" spans="14:16" x14ac:dyDescent="0.25">
      <c r="N1841" s="1"/>
      <c r="O1841" s="1"/>
      <c r="P1841" s="1"/>
    </row>
    <row r="1842" spans="14:16" x14ac:dyDescent="0.25">
      <c r="N1842" s="1"/>
      <c r="O1842" s="1"/>
      <c r="P1842" s="1"/>
    </row>
    <row r="1843" spans="14:16" x14ac:dyDescent="0.25">
      <c r="N1843" s="1"/>
      <c r="O1843" s="1"/>
      <c r="P1843" s="1"/>
    </row>
    <row r="1844" spans="14:16" x14ac:dyDescent="0.25">
      <c r="N1844" s="1"/>
      <c r="O1844" s="1"/>
      <c r="P1844" s="1"/>
    </row>
    <row r="1845" spans="14:16" x14ac:dyDescent="0.25">
      <c r="N1845" s="1"/>
      <c r="O1845" s="1"/>
      <c r="P1845" s="1"/>
    </row>
    <row r="1846" spans="14:16" x14ac:dyDescent="0.25">
      <c r="N1846" s="1"/>
      <c r="O1846" s="1"/>
      <c r="P1846" s="1"/>
    </row>
    <row r="1847" spans="14:16" x14ac:dyDescent="0.25">
      <c r="N1847" s="1"/>
      <c r="O1847" s="1"/>
      <c r="P1847" s="1"/>
    </row>
    <row r="1848" spans="14:16" x14ac:dyDescent="0.25">
      <c r="N1848" s="1"/>
      <c r="O1848" s="1"/>
      <c r="P1848" s="1"/>
    </row>
    <row r="1849" spans="14:16" x14ac:dyDescent="0.25">
      <c r="N1849" s="1"/>
      <c r="O1849" s="1"/>
      <c r="P1849" s="1"/>
    </row>
    <row r="1850" spans="14:16" x14ac:dyDescent="0.25">
      <c r="N1850" s="1"/>
      <c r="O1850" s="1"/>
      <c r="P1850" s="1"/>
    </row>
    <row r="1851" spans="14:16" x14ac:dyDescent="0.25">
      <c r="N1851" s="1"/>
      <c r="O1851" s="1"/>
      <c r="P1851" s="1"/>
    </row>
    <row r="1852" spans="14:16" x14ac:dyDescent="0.25">
      <c r="N1852" s="1"/>
      <c r="O1852" s="1"/>
      <c r="P1852" s="1"/>
    </row>
    <row r="1853" spans="14:16" x14ac:dyDescent="0.25">
      <c r="N1853" s="1"/>
      <c r="O1853" s="1"/>
      <c r="P1853" s="1"/>
    </row>
    <row r="1854" spans="14:16" x14ac:dyDescent="0.25">
      <c r="N1854" s="1"/>
      <c r="O1854" s="1"/>
      <c r="P1854" s="1"/>
    </row>
    <row r="1855" spans="14:16" x14ac:dyDescent="0.25">
      <c r="N1855" s="1"/>
      <c r="O1855" s="1"/>
      <c r="P1855" s="1"/>
    </row>
    <row r="1856" spans="14:16" x14ac:dyDescent="0.25">
      <c r="N1856" s="1"/>
      <c r="O1856" s="1"/>
      <c r="P1856" s="1"/>
    </row>
    <row r="1857" spans="14:16" x14ac:dyDescent="0.25">
      <c r="N1857" s="1"/>
      <c r="O1857" s="1"/>
      <c r="P1857" s="1"/>
    </row>
    <row r="1858" spans="14:16" x14ac:dyDescent="0.25">
      <c r="N1858" s="1"/>
      <c r="O1858" s="1"/>
      <c r="P1858" s="1"/>
    </row>
    <row r="1859" spans="14:16" x14ac:dyDescent="0.25">
      <c r="N1859" s="1"/>
      <c r="O1859" s="1"/>
      <c r="P1859" s="1"/>
    </row>
    <row r="1860" spans="14:16" x14ac:dyDescent="0.25">
      <c r="N1860" s="1"/>
      <c r="O1860" s="1"/>
      <c r="P1860" s="1"/>
    </row>
    <row r="1861" spans="14:16" x14ac:dyDescent="0.25">
      <c r="N1861" s="1"/>
      <c r="O1861" s="1"/>
      <c r="P1861" s="1"/>
    </row>
    <row r="1862" spans="14:16" x14ac:dyDescent="0.25">
      <c r="N1862" s="1"/>
      <c r="O1862" s="1"/>
      <c r="P1862" s="1"/>
    </row>
    <row r="1863" spans="14:16" x14ac:dyDescent="0.25">
      <c r="N1863" s="1"/>
      <c r="O1863" s="1"/>
      <c r="P1863" s="1"/>
    </row>
    <row r="1864" spans="14:16" x14ac:dyDescent="0.25">
      <c r="N1864" s="1"/>
      <c r="O1864" s="1"/>
      <c r="P1864" s="1"/>
    </row>
    <row r="1865" spans="14:16" x14ac:dyDescent="0.25">
      <c r="N1865" s="1"/>
      <c r="O1865" s="1"/>
      <c r="P1865" s="1"/>
    </row>
    <row r="1866" spans="14:16" x14ac:dyDescent="0.25">
      <c r="N1866" s="1"/>
      <c r="O1866" s="1"/>
      <c r="P1866" s="1"/>
    </row>
    <row r="1867" spans="14:16" x14ac:dyDescent="0.25">
      <c r="N1867" s="1"/>
      <c r="O1867" s="1"/>
      <c r="P1867" s="1"/>
    </row>
    <row r="1868" spans="14:16" x14ac:dyDescent="0.25">
      <c r="N1868" s="1"/>
      <c r="O1868" s="1"/>
      <c r="P1868" s="1"/>
    </row>
    <row r="1869" spans="14:16" x14ac:dyDescent="0.25">
      <c r="N1869" s="1"/>
      <c r="O1869" s="1"/>
      <c r="P1869" s="1"/>
    </row>
    <row r="1870" spans="14:16" x14ac:dyDescent="0.25">
      <c r="N1870" s="1"/>
      <c r="O1870" s="1"/>
      <c r="P1870" s="1"/>
    </row>
    <row r="1871" spans="14:16" x14ac:dyDescent="0.25">
      <c r="N1871" s="1"/>
      <c r="O1871" s="1"/>
      <c r="P1871" s="1"/>
    </row>
    <row r="1872" spans="14:16" x14ac:dyDescent="0.25">
      <c r="N1872" s="1"/>
      <c r="O1872" s="1"/>
      <c r="P1872" s="1"/>
    </row>
    <row r="1873" spans="14:16" x14ac:dyDescent="0.25">
      <c r="N1873" s="1"/>
      <c r="O1873" s="1"/>
      <c r="P1873" s="1"/>
    </row>
    <row r="1874" spans="14:16" x14ac:dyDescent="0.25">
      <c r="N1874" s="1"/>
      <c r="O1874" s="1"/>
      <c r="P1874" s="1"/>
    </row>
    <row r="1875" spans="14:16" x14ac:dyDescent="0.25">
      <c r="N1875" s="1"/>
      <c r="O1875" s="1"/>
      <c r="P1875" s="1"/>
    </row>
    <row r="1876" spans="14:16" x14ac:dyDescent="0.25">
      <c r="N1876" s="1"/>
      <c r="O1876" s="1"/>
      <c r="P1876" s="1"/>
    </row>
    <row r="1877" spans="14:16" x14ac:dyDescent="0.25">
      <c r="N1877" s="1"/>
      <c r="O1877" s="1"/>
      <c r="P1877" s="1"/>
    </row>
    <row r="1878" spans="14:16" x14ac:dyDescent="0.25">
      <c r="N1878" s="1"/>
      <c r="O1878" s="1"/>
      <c r="P1878" s="1"/>
    </row>
    <row r="1879" spans="14:16" x14ac:dyDescent="0.25">
      <c r="N1879" s="1"/>
      <c r="O1879" s="1"/>
      <c r="P1879" s="1"/>
    </row>
    <row r="1880" spans="14:16" x14ac:dyDescent="0.25">
      <c r="N1880" s="1"/>
      <c r="O1880" s="1"/>
      <c r="P1880" s="1"/>
    </row>
    <row r="1881" spans="14:16" x14ac:dyDescent="0.25">
      <c r="N1881" s="1"/>
      <c r="O1881" s="1"/>
      <c r="P1881" s="1"/>
    </row>
    <row r="1882" spans="14:16" x14ac:dyDescent="0.25">
      <c r="N1882" s="1"/>
      <c r="O1882" s="1"/>
      <c r="P1882" s="1"/>
    </row>
    <row r="1883" spans="14:16" x14ac:dyDescent="0.25">
      <c r="N1883" s="1"/>
      <c r="O1883" s="1"/>
      <c r="P1883" s="1"/>
    </row>
    <row r="1884" spans="14:16" x14ac:dyDescent="0.25">
      <c r="N1884" s="1"/>
      <c r="O1884" s="1"/>
      <c r="P1884" s="1"/>
    </row>
    <row r="1885" spans="14:16" x14ac:dyDescent="0.25">
      <c r="N1885" s="1"/>
      <c r="O1885" s="1"/>
      <c r="P1885" s="1"/>
    </row>
    <row r="1886" spans="14:16" x14ac:dyDescent="0.25">
      <c r="N1886" s="1"/>
      <c r="O1886" s="1"/>
      <c r="P1886" s="1"/>
    </row>
    <row r="1887" spans="14:16" x14ac:dyDescent="0.25">
      <c r="N1887" s="1"/>
      <c r="O1887" s="1"/>
      <c r="P1887" s="1"/>
    </row>
    <row r="1888" spans="14:16" x14ac:dyDescent="0.25">
      <c r="N1888" s="1"/>
      <c r="O1888" s="1"/>
      <c r="P1888" s="1"/>
    </row>
    <row r="1889" spans="14:16" x14ac:dyDescent="0.25">
      <c r="N1889" s="1"/>
      <c r="O1889" s="1"/>
      <c r="P1889" s="1"/>
    </row>
    <row r="1890" spans="14:16" x14ac:dyDescent="0.25">
      <c r="N1890" s="1"/>
      <c r="O1890" s="1"/>
      <c r="P1890" s="1"/>
    </row>
    <row r="1891" spans="14:16" x14ac:dyDescent="0.25">
      <c r="N1891" s="1"/>
      <c r="O1891" s="1"/>
      <c r="P1891" s="1"/>
    </row>
    <row r="1892" spans="14:16" x14ac:dyDescent="0.25">
      <c r="N1892" s="1"/>
      <c r="O1892" s="1"/>
      <c r="P1892" s="1"/>
    </row>
    <row r="1893" spans="14:16" x14ac:dyDescent="0.25">
      <c r="N1893" s="1"/>
      <c r="O1893" s="1"/>
      <c r="P1893" s="1"/>
    </row>
    <row r="1894" spans="14:16" x14ac:dyDescent="0.25">
      <c r="N1894" s="1"/>
      <c r="O1894" s="1"/>
      <c r="P1894" s="1"/>
    </row>
    <row r="1895" spans="14:16" x14ac:dyDescent="0.25">
      <c r="N1895" s="1"/>
      <c r="O1895" s="1"/>
      <c r="P1895" s="1"/>
    </row>
    <row r="1896" spans="14:16" x14ac:dyDescent="0.25">
      <c r="N1896" s="1"/>
      <c r="O1896" s="1"/>
      <c r="P1896" s="1"/>
    </row>
    <row r="1897" spans="14:16" x14ac:dyDescent="0.25">
      <c r="N1897" s="1"/>
      <c r="O1897" s="1"/>
      <c r="P1897" s="1"/>
    </row>
    <row r="1898" spans="14:16" x14ac:dyDescent="0.25">
      <c r="N1898" s="1"/>
      <c r="O1898" s="1"/>
      <c r="P1898" s="1"/>
    </row>
    <row r="1899" spans="14:16" x14ac:dyDescent="0.25">
      <c r="N1899" s="1"/>
      <c r="O1899" s="1"/>
      <c r="P1899" s="1"/>
    </row>
    <row r="1900" spans="14:16" x14ac:dyDescent="0.25">
      <c r="N1900" s="1"/>
      <c r="O1900" s="1"/>
      <c r="P1900" s="1"/>
    </row>
    <row r="1901" spans="14:16" x14ac:dyDescent="0.25">
      <c r="N1901" s="1"/>
      <c r="O1901" s="1"/>
      <c r="P1901" s="1"/>
    </row>
    <row r="1902" spans="14:16" x14ac:dyDescent="0.25">
      <c r="N1902" s="1"/>
      <c r="O1902" s="1"/>
      <c r="P1902" s="1"/>
    </row>
    <row r="1903" spans="14:16" x14ac:dyDescent="0.25">
      <c r="N1903" s="1"/>
      <c r="O1903" s="1"/>
      <c r="P1903" s="1"/>
    </row>
    <row r="1904" spans="14:16" x14ac:dyDescent="0.25">
      <c r="N1904" s="1"/>
      <c r="O1904" s="1"/>
      <c r="P1904" s="1"/>
    </row>
    <row r="1905" spans="14:16" x14ac:dyDescent="0.25">
      <c r="N1905" s="1"/>
      <c r="O1905" s="1"/>
      <c r="P1905" s="1"/>
    </row>
    <row r="1906" spans="14:16" x14ac:dyDescent="0.25">
      <c r="N1906" s="1"/>
      <c r="O1906" s="1"/>
      <c r="P1906" s="1"/>
    </row>
    <row r="1907" spans="14:16" x14ac:dyDescent="0.25">
      <c r="N1907" s="1"/>
      <c r="O1907" s="1"/>
      <c r="P1907" s="1"/>
    </row>
    <row r="1908" spans="14:16" x14ac:dyDescent="0.25">
      <c r="N1908" s="1"/>
      <c r="O1908" s="1"/>
      <c r="P1908" s="1"/>
    </row>
    <row r="1909" spans="14:16" x14ac:dyDescent="0.25">
      <c r="N1909" s="1"/>
      <c r="O1909" s="1"/>
      <c r="P1909" s="1"/>
    </row>
    <row r="1910" spans="14:16" x14ac:dyDescent="0.25">
      <c r="N1910" s="1"/>
      <c r="O1910" s="1"/>
      <c r="P1910" s="1"/>
    </row>
    <row r="1911" spans="14:16" x14ac:dyDescent="0.25">
      <c r="N1911" s="1"/>
      <c r="O1911" s="1"/>
      <c r="P1911" s="1"/>
    </row>
    <row r="1912" spans="14:16" x14ac:dyDescent="0.25">
      <c r="N1912" s="1"/>
      <c r="O1912" s="1"/>
      <c r="P1912" s="1"/>
    </row>
    <row r="1913" spans="14:16" x14ac:dyDescent="0.25">
      <c r="N1913" s="1"/>
      <c r="O1913" s="1"/>
      <c r="P1913" s="1"/>
    </row>
    <row r="1914" spans="14:16" x14ac:dyDescent="0.25">
      <c r="N1914" s="1"/>
      <c r="O1914" s="1"/>
      <c r="P1914" s="1"/>
    </row>
    <row r="1915" spans="14:16" x14ac:dyDescent="0.25">
      <c r="N1915" s="1"/>
      <c r="O1915" s="1"/>
      <c r="P1915" s="1"/>
    </row>
    <row r="1916" spans="14:16" x14ac:dyDescent="0.25">
      <c r="N1916" s="1"/>
      <c r="O1916" s="1"/>
      <c r="P1916" s="1"/>
    </row>
    <row r="1917" spans="14:16" x14ac:dyDescent="0.25">
      <c r="N1917" s="1"/>
      <c r="O1917" s="1"/>
      <c r="P1917" s="1"/>
    </row>
    <row r="1918" spans="14:16" x14ac:dyDescent="0.25">
      <c r="N1918" s="1"/>
      <c r="O1918" s="1"/>
      <c r="P1918" s="1"/>
    </row>
    <row r="1919" spans="14:16" x14ac:dyDescent="0.25">
      <c r="N1919" s="1"/>
      <c r="O1919" s="1"/>
      <c r="P1919" s="1"/>
    </row>
    <row r="1920" spans="14:16" x14ac:dyDescent="0.25">
      <c r="N1920" s="1"/>
      <c r="O1920" s="1"/>
      <c r="P1920" s="1"/>
    </row>
    <row r="1921" spans="14:16" x14ac:dyDescent="0.25">
      <c r="N1921" s="1"/>
      <c r="O1921" s="1"/>
      <c r="P1921" s="1"/>
    </row>
    <row r="1922" spans="14:16" x14ac:dyDescent="0.25">
      <c r="N1922" s="1"/>
      <c r="O1922" s="1"/>
      <c r="P1922" s="1"/>
    </row>
    <row r="1923" spans="14:16" x14ac:dyDescent="0.25">
      <c r="N1923" s="1"/>
      <c r="O1923" s="1"/>
      <c r="P1923" s="1"/>
    </row>
    <row r="1924" spans="14:16" x14ac:dyDescent="0.25">
      <c r="N1924" s="1"/>
      <c r="O1924" s="1"/>
      <c r="P1924" s="1"/>
    </row>
    <row r="1925" spans="14:16" x14ac:dyDescent="0.25">
      <c r="N1925" s="1"/>
      <c r="O1925" s="1"/>
      <c r="P1925" s="1"/>
    </row>
    <row r="1926" spans="14:16" x14ac:dyDescent="0.25">
      <c r="N1926" s="1"/>
      <c r="O1926" s="1"/>
      <c r="P1926" s="1"/>
    </row>
    <row r="1927" spans="14:16" x14ac:dyDescent="0.25">
      <c r="N1927" s="1"/>
      <c r="O1927" s="1"/>
      <c r="P1927" s="1"/>
    </row>
    <row r="1928" spans="14:16" x14ac:dyDescent="0.25">
      <c r="N1928" s="1"/>
      <c r="O1928" s="1"/>
      <c r="P1928" s="1"/>
    </row>
    <row r="1929" spans="14:16" x14ac:dyDescent="0.25">
      <c r="N1929" s="1"/>
      <c r="O1929" s="1"/>
      <c r="P1929" s="1"/>
    </row>
    <row r="1930" spans="14:16" x14ac:dyDescent="0.25">
      <c r="N1930" s="1"/>
      <c r="O1930" s="1"/>
      <c r="P1930" s="1"/>
    </row>
    <row r="1931" spans="14:16" x14ac:dyDescent="0.25">
      <c r="N1931" s="1"/>
      <c r="O1931" s="1"/>
      <c r="P1931" s="1"/>
    </row>
    <row r="1932" spans="14:16" x14ac:dyDescent="0.25">
      <c r="N1932" s="1"/>
      <c r="O1932" s="1"/>
      <c r="P1932" s="1"/>
    </row>
    <row r="1933" spans="14:16" x14ac:dyDescent="0.25">
      <c r="N1933" s="1"/>
      <c r="O1933" s="1"/>
      <c r="P1933" s="1"/>
    </row>
    <row r="1934" spans="14:16" x14ac:dyDescent="0.25">
      <c r="N1934" s="1"/>
      <c r="O1934" s="1"/>
      <c r="P1934" s="1"/>
    </row>
    <row r="1935" spans="14:16" x14ac:dyDescent="0.25">
      <c r="N1935" s="1"/>
      <c r="O1935" s="1"/>
      <c r="P1935" s="1"/>
    </row>
    <row r="1936" spans="14:16" x14ac:dyDescent="0.25">
      <c r="N1936" s="1"/>
      <c r="O1936" s="1"/>
      <c r="P1936" s="1"/>
    </row>
    <row r="1937" spans="14:16" x14ac:dyDescent="0.25">
      <c r="N1937" s="1"/>
      <c r="O1937" s="1"/>
      <c r="P1937" s="1"/>
    </row>
    <row r="1938" spans="14:16" x14ac:dyDescent="0.25">
      <c r="N1938" s="1"/>
      <c r="O1938" s="1"/>
      <c r="P1938" s="1"/>
    </row>
    <row r="1939" spans="14:16" x14ac:dyDescent="0.25">
      <c r="N1939" s="1"/>
      <c r="O1939" s="1"/>
      <c r="P1939" s="1"/>
    </row>
    <row r="1940" spans="14:16" x14ac:dyDescent="0.25">
      <c r="N1940" s="1"/>
      <c r="O1940" s="1"/>
      <c r="P1940" s="1"/>
    </row>
    <row r="1941" spans="14:16" x14ac:dyDescent="0.25">
      <c r="N1941" s="1"/>
      <c r="O1941" s="1"/>
      <c r="P1941" s="1"/>
    </row>
    <row r="1942" spans="14:16" x14ac:dyDescent="0.25">
      <c r="N1942" s="1"/>
      <c r="O1942" s="1"/>
      <c r="P1942" s="1"/>
    </row>
    <row r="1943" spans="14:16" x14ac:dyDescent="0.25">
      <c r="N1943" s="1"/>
      <c r="O1943" s="1"/>
      <c r="P1943" s="1"/>
    </row>
    <row r="1944" spans="14:16" x14ac:dyDescent="0.25">
      <c r="N1944" s="1"/>
      <c r="O1944" s="1"/>
      <c r="P1944" s="1"/>
    </row>
    <row r="1945" spans="14:16" x14ac:dyDescent="0.25">
      <c r="N1945" s="1"/>
      <c r="O1945" s="1"/>
      <c r="P1945" s="1"/>
    </row>
    <row r="1946" spans="14:16" x14ac:dyDescent="0.25">
      <c r="N1946" s="1"/>
      <c r="O1946" s="1"/>
      <c r="P1946" s="1"/>
    </row>
    <row r="1947" spans="14:16" x14ac:dyDescent="0.25">
      <c r="N1947" s="1"/>
      <c r="O1947" s="1"/>
      <c r="P1947" s="1"/>
    </row>
    <row r="1948" spans="14:16" x14ac:dyDescent="0.25">
      <c r="N1948" s="1"/>
      <c r="O1948" s="1"/>
      <c r="P1948" s="1"/>
    </row>
    <row r="1949" spans="14:16" x14ac:dyDescent="0.25">
      <c r="N1949" s="1"/>
      <c r="O1949" s="1"/>
      <c r="P1949" s="1"/>
    </row>
    <row r="1950" spans="14:16" x14ac:dyDescent="0.25">
      <c r="N1950" s="1"/>
      <c r="O1950" s="1"/>
      <c r="P1950" s="1"/>
    </row>
    <row r="1951" spans="14:16" x14ac:dyDescent="0.25">
      <c r="N1951" s="1"/>
      <c r="O1951" s="1"/>
      <c r="P1951" s="1"/>
    </row>
    <row r="1952" spans="14:16" x14ac:dyDescent="0.25">
      <c r="N1952" s="1"/>
      <c r="O1952" s="1"/>
      <c r="P1952" s="1"/>
    </row>
    <row r="1953" spans="14:16" x14ac:dyDescent="0.25">
      <c r="N1953" s="1"/>
      <c r="O1953" s="1"/>
      <c r="P1953" s="1"/>
    </row>
    <row r="1954" spans="14:16" x14ac:dyDescent="0.25">
      <c r="N1954" s="1"/>
      <c r="O1954" s="1"/>
      <c r="P1954" s="1"/>
    </row>
    <row r="1955" spans="14:16" x14ac:dyDescent="0.25">
      <c r="N1955" s="1"/>
      <c r="O1955" s="1"/>
      <c r="P1955" s="1"/>
    </row>
    <row r="1956" spans="14:16" x14ac:dyDescent="0.25">
      <c r="N1956" s="1"/>
      <c r="O1956" s="1"/>
      <c r="P1956" s="1"/>
    </row>
    <row r="1957" spans="14:16" x14ac:dyDescent="0.25">
      <c r="N1957" s="1"/>
      <c r="O1957" s="1"/>
      <c r="P1957" s="1"/>
    </row>
    <row r="1958" spans="14:16" x14ac:dyDescent="0.25">
      <c r="N1958" s="1"/>
      <c r="O1958" s="1"/>
      <c r="P1958" s="1"/>
    </row>
    <row r="1959" spans="14:16" x14ac:dyDescent="0.25">
      <c r="N1959" s="1"/>
      <c r="O1959" s="1"/>
      <c r="P1959" s="1"/>
    </row>
    <row r="1960" spans="14:16" x14ac:dyDescent="0.25">
      <c r="N1960" s="1"/>
      <c r="O1960" s="1"/>
      <c r="P1960" s="1"/>
    </row>
    <row r="1961" spans="14:16" x14ac:dyDescent="0.25">
      <c r="N1961" s="1"/>
      <c r="O1961" s="1"/>
      <c r="P1961" s="1"/>
    </row>
    <row r="1962" spans="14:16" x14ac:dyDescent="0.25">
      <c r="N1962" s="1"/>
      <c r="O1962" s="1"/>
      <c r="P1962" s="1"/>
    </row>
    <row r="1963" spans="14:16" x14ac:dyDescent="0.25">
      <c r="N1963" s="1"/>
      <c r="O1963" s="1"/>
      <c r="P1963" s="1"/>
    </row>
    <row r="1964" spans="14:16" x14ac:dyDescent="0.25">
      <c r="N1964" s="1"/>
      <c r="O1964" s="1"/>
      <c r="P1964" s="1"/>
    </row>
    <row r="1965" spans="14:16" x14ac:dyDescent="0.25">
      <c r="N1965" s="1"/>
      <c r="O1965" s="1"/>
      <c r="P1965" s="1"/>
    </row>
    <row r="1966" spans="14:16" x14ac:dyDescent="0.25">
      <c r="N1966" s="1"/>
      <c r="O1966" s="1"/>
      <c r="P1966" s="1"/>
    </row>
    <row r="1967" spans="14:16" x14ac:dyDescent="0.25">
      <c r="N1967" s="1"/>
      <c r="O1967" s="1"/>
      <c r="P1967" s="1"/>
    </row>
    <row r="1968" spans="14:16" x14ac:dyDescent="0.25">
      <c r="N1968" s="1"/>
      <c r="O1968" s="1"/>
      <c r="P1968" s="1"/>
    </row>
    <row r="1969" spans="14:16" x14ac:dyDescent="0.25">
      <c r="N1969" s="1"/>
      <c r="O1969" s="1"/>
      <c r="P1969" s="1"/>
    </row>
    <row r="1970" spans="14:16" x14ac:dyDescent="0.25">
      <c r="N1970" s="1"/>
      <c r="O1970" s="1"/>
      <c r="P1970" s="1"/>
    </row>
    <row r="1971" spans="14:16" x14ac:dyDescent="0.25">
      <c r="N1971" s="1"/>
      <c r="O1971" s="1"/>
      <c r="P1971" s="1"/>
    </row>
    <row r="1972" spans="14:16" x14ac:dyDescent="0.25">
      <c r="N1972" s="1"/>
      <c r="O1972" s="1"/>
      <c r="P1972" s="1"/>
    </row>
    <row r="1973" spans="14:16" x14ac:dyDescent="0.25">
      <c r="N1973" s="1"/>
      <c r="O1973" s="1"/>
      <c r="P1973" s="1"/>
    </row>
    <row r="1974" spans="14:16" x14ac:dyDescent="0.25">
      <c r="N1974" s="1"/>
      <c r="O1974" s="1"/>
      <c r="P1974" s="1"/>
    </row>
    <row r="1975" spans="14:16" x14ac:dyDescent="0.25">
      <c r="N1975" s="1"/>
      <c r="O1975" s="1"/>
      <c r="P1975" s="1"/>
    </row>
    <row r="1976" spans="14:16" x14ac:dyDescent="0.25">
      <c r="N1976" s="1"/>
      <c r="O1976" s="1"/>
      <c r="P1976" s="1"/>
    </row>
    <row r="1977" spans="14:16" x14ac:dyDescent="0.25">
      <c r="N1977" s="1"/>
      <c r="O1977" s="1"/>
      <c r="P1977" s="1"/>
    </row>
    <row r="1978" spans="14:16" x14ac:dyDescent="0.25">
      <c r="N1978" s="1"/>
      <c r="O1978" s="1"/>
      <c r="P1978" s="1"/>
    </row>
    <row r="1979" spans="14:16" x14ac:dyDescent="0.25">
      <c r="N1979" s="1"/>
      <c r="O1979" s="1"/>
      <c r="P1979" s="1"/>
    </row>
    <row r="1980" spans="14:16" x14ac:dyDescent="0.25">
      <c r="N1980" s="1"/>
      <c r="O1980" s="1"/>
      <c r="P1980" s="1"/>
    </row>
    <row r="1981" spans="14:16" x14ac:dyDescent="0.25">
      <c r="N1981" s="1"/>
      <c r="O1981" s="1"/>
      <c r="P1981" s="1"/>
    </row>
    <row r="1982" spans="14:16" x14ac:dyDescent="0.25">
      <c r="N1982" s="1"/>
      <c r="O1982" s="1"/>
      <c r="P1982" s="1"/>
    </row>
    <row r="1983" spans="14:16" x14ac:dyDescent="0.25">
      <c r="N1983" s="1"/>
      <c r="O1983" s="1"/>
      <c r="P1983" s="1"/>
    </row>
    <row r="1984" spans="14:16" x14ac:dyDescent="0.25">
      <c r="N1984" s="1"/>
      <c r="O1984" s="1"/>
      <c r="P1984" s="1"/>
    </row>
    <row r="1985" spans="14:16" x14ac:dyDescent="0.25">
      <c r="N1985" s="1"/>
      <c r="O1985" s="1"/>
      <c r="P1985" s="1"/>
    </row>
    <row r="1986" spans="14:16" x14ac:dyDescent="0.25">
      <c r="N1986" s="1"/>
      <c r="O1986" s="1"/>
      <c r="P1986" s="1"/>
    </row>
    <row r="1987" spans="14:16" x14ac:dyDescent="0.25">
      <c r="N1987" s="1"/>
      <c r="O1987" s="1"/>
      <c r="P1987" s="1"/>
    </row>
    <row r="1988" spans="14:16" x14ac:dyDescent="0.25">
      <c r="N1988" s="1"/>
      <c r="O1988" s="1"/>
      <c r="P1988" s="1"/>
    </row>
    <row r="1989" spans="14:16" x14ac:dyDescent="0.25">
      <c r="N1989" s="1"/>
      <c r="O1989" s="1"/>
      <c r="P1989" s="1"/>
    </row>
    <row r="1990" spans="14:16" x14ac:dyDescent="0.25">
      <c r="N1990" s="1"/>
      <c r="O1990" s="1"/>
      <c r="P1990" s="1"/>
    </row>
    <row r="1991" spans="14:16" x14ac:dyDescent="0.25">
      <c r="N1991" s="1"/>
      <c r="O1991" s="1"/>
      <c r="P1991" s="1"/>
    </row>
    <row r="1992" spans="14:16" x14ac:dyDescent="0.25">
      <c r="N1992" s="1"/>
      <c r="O1992" s="1"/>
      <c r="P1992" s="1"/>
    </row>
    <row r="1993" spans="14:16" x14ac:dyDescent="0.25">
      <c r="N1993" s="1"/>
      <c r="O1993" s="1"/>
      <c r="P1993" s="1"/>
    </row>
    <row r="1994" spans="14:16" x14ac:dyDescent="0.25">
      <c r="N1994" s="1"/>
      <c r="O1994" s="1"/>
      <c r="P1994" s="1"/>
    </row>
    <row r="1995" spans="14:16" x14ac:dyDescent="0.25">
      <c r="N1995" s="1"/>
      <c r="O1995" s="1"/>
      <c r="P1995" s="1"/>
    </row>
    <row r="1996" spans="14:16" x14ac:dyDescent="0.25">
      <c r="N1996" s="1"/>
      <c r="O1996" s="1"/>
      <c r="P1996" s="1"/>
    </row>
    <row r="1997" spans="14:16" x14ac:dyDescent="0.25">
      <c r="N1997" s="1"/>
      <c r="O1997" s="1"/>
      <c r="P1997" s="1"/>
    </row>
    <row r="1998" spans="14:16" x14ac:dyDescent="0.25">
      <c r="N1998" s="1"/>
      <c r="O1998" s="1"/>
      <c r="P1998" s="1"/>
    </row>
    <row r="1999" spans="14:16" x14ac:dyDescent="0.25">
      <c r="N1999" s="1"/>
      <c r="O1999" s="1"/>
      <c r="P1999" s="1"/>
    </row>
    <row r="2000" spans="14:16" x14ac:dyDescent="0.25">
      <c r="N2000" s="1"/>
      <c r="O2000" s="1"/>
      <c r="P2000" s="1"/>
    </row>
    <row r="2001" spans="14:16" x14ac:dyDescent="0.25">
      <c r="N2001" s="1"/>
      <c r="O2001" s="1"/>
      <c r="P2001" s="1"/>
    </row>
    <row r="2002" spans="14:16" x14ac:dyDescent="0.25">
      <c r="N2002" s="1"/>
      <c r="O2002" s="1"/>
      <c r="P2002" s="1"/>
    </row>
    <row r="2003" spans="14:16" x14ac:dyDescent="0.25">
      <c r="N2003" s="1"/>
      <c r="O2003" s="1"/>
      <c r="P2003" s="1"/>
    </row>
    <row r="2004" spans="14:16" x14ac:dyDescent="0.25">
      <c r="N2004" s="1"/>
      <c r="O2004" s="1"/>
      <c r="P2004" s="1"/>
    </row>
    <row r="2005" spans="14:16" x14ac:dyDescent="0.25">
      <c r="N2005" s="1"/>
      <c r="O2005" s="1"/>
      <c r="P2005" s="1"/>
    </row>
    <row r="2006" spans="14:16" x14ac:dyDescent="0.25">
      <c r="N2006" s="1"/>
      <c r="O2006" s="1"/>
      <c r="P2006" s="1"/>
    </row>
    <row r="2007" spans="14:16" x14ac:dyDescent="0.25">
      <c r="N2007" s="1"/>
      <c r="O2007" s="1"/>
      <c r="P2007" s="1"/>
    </row>
    <row r="2008" spans="14:16" x14ac:dyDescent="0.25">
      <c r="N2008" s="1"/>
      <c r="O2008" s="1"/>
      <c r="P2008" s="1"/>
    </row>
    <row r="2009" spans="14:16" x14ac:dyDescent="0.25">
      <c r="N2009" s="1"/>
      <c r="O2009" s="1"/>
      <c r="P2009" s="1"/>
    </row>
    <row r="2010" spans="14:16" x14ac:dyDescent="0.25">
      <c r="N2010" s="1"/>
      <c r="O2010" s="1"/>
      <c r="P2010" s="1"/>
    </row>
    <row r="2011" spans="14:16" x14ac:dyDescent="0.25">
      <c r="N2011" s="1"/>
      <c r="O2011" s="1"/>
      <c r="P2011" s="1"/>
    </row>
    <row r="2012" spans="14:16" x14ac:dyDescent="0.25">
      <c r="N2012" s="1"/>
      <c r="O2012" s="1"/>
      <c r="P2012" s="1"/>
    </row>
    <row r="2013" spans="14:16" x14ac:dyDescent="0.25">
      <c r="N2013" s="1"/>
      <c r="O2013" s="1"/>
      <c r="P2013" s="1"/>
    </row>
    <row r="2014" spans="14:16" x14ac:dyDescent="0.25">
      <c r="N2014" s="1"/>
      <c r="O2014" s="1"/>
      <c r="P2014" s="1"/>
    </row>
    <row r="2015" spans="14:16" x14ac:dyDescent="0.25">
      <c r="N2015" s="1"/>
      <c r="O2015" s="1"/>
      <c r="P2015" s="1"/>
    </row>
    <row r="2016" spans="14:16" x14ac:dyDescent="0.25">
      <c r="N2016" s="1"/>
      <c r="O2016" s="1"/>
      <c r="P2016" s="1"/>
    </row>
    <row r="2017" spans="14:16" x14ac:dyDescent="0.25">
      <c r="N2017" s="1"/>
      <c r="O2017" s="1"/>
      <c r="P2017" s="1"/>
    </row>
    <row r="2018" spans="14:16" x14ac:dyDescent="0.25">
      <c r="N2018" s="1"/>
      <c r="O2018" s="1"/>
      <c r="P2018" s="1"/>
    </row>
    <row r="2019" spans="14:16" x14ac:dyDescent="0.25">
      <c r="N2019" s="1"/>
      <c r="O2019" s="1"/>
      <c r="P2019" s="1"/>
    </row>
    <row r="2020" spans="14:16" x14ac:dyDescent="0.25">
      <c r="N2020" s="1"/>
      <c r="O2020" s="1"/>
      <c r="P2020" s="1"/>
    </row>
    <row r="2021" spans="14:16" x14ac:dyDescent="0.25">
      <c r="N2021" s="1"/>
      <c r="O2021" s="1"/>
      <c r="P2021" s="1"/>
    </row>
    <row r="2022" spans="14:16" x14ac:dyDescent="0.25">
      <c r="N2022" s="1"/>
      <c r="O2022" s="1"/>
      <c r="P2022" s="1"/>
    </row>
    <row r="2023" spans="14:16" x14ac:dyDescent="0.25">
      <c r="N2023" s="1"/>
      <c r="O2023" s="1"/>
      <c r="P2023" s="1"/>
    </row>
    <row r="2024" spans="14:16" x14ac:dyDescent="0.25">
      <c r="N2024" s="1"/>
      <c r="O2024" s="1"/>
      <c r="P2024" s="1"/>
    </row>
    <row r="2025" spans="14:16" x14ac:dyDescent="0.25">
      <c r="N2025" s="1"/>
      <c r="O2025" s="1"/>
      <c r="P2025" s="1"/>
    </row>
    <row r="2026" spans="14:16" x14ac:dyDescent="0.25">
      <c r="N2026" s="1"/>
      <c r="O2026" s="1"/>
      <c r="P2026" s="1"/>
    </row>
    <row r="2027" spans="14:16" x14ac:dyDescent="0.25">
      <c r="N2027" s="1"/>
      <c r="O2027" s="1"/>
      <c r="P2027" s="1"/>
    </row>
    <row r="2028" spans="14:16" x14ac:dyDescent="0.25">
      <c r="N2028" s="1"/>
      <c r="O2028" s="1"/>
      <c r="P2028" s="1"/>
    </row>
    <row r="2029" spans="14:16" x14ac:dyDescent="0.25">
      <c r="N2029" s="1"/>
      <c r="O2029" s="1"/>
      <c r="P2029" s="1"/>
    </row>
    <row r="2030" spans="14:16" x14ac:dyDescent="0.25">
      <c r="N2030" s="1"/>
      <c r="O2030" s="1"/>
      <c r="P2030" s="1"/>
    </row>
    <row r="2031" spans="14:16" x14ac:dyDescent="0.25">
      <c r="N2031" s="1"/>
      <c r="O2031" s="1"/>
      <c r="P2031" s="1"/>
    </row>
    <row r="2032" spans="14:16" x14ac:dyDescent="0.25">
      <c r="N2032" s="1"/>
      <c r="O2032" s="1"/>
      <c r="P2032" s="1"/>
    </row>
    <row r="2033" spans="14:16" x14ac:dyDescent="0.25">
      <c r="N2033" s="1"/>
      <c r="O2033" s="1"/>
      <c r="P2033" s="1"/>
    </row>
    <row r="2034" spans="14:16" x14ac:dyDescent="0.25">
      <c r="N2034" s="1"/>
      <c r="O2034" s="1"/>
      <c r="P2034" s="1"/>
    </row>
    <row r="2035" spans="14:16" x14ac:dyDescent="0.25">
      <c r="N2035" s="1"/>
      <c r="O2035" s="1"/>
      <c r="P2035" s="1"/>
    </row>
    <row r="2036" spans="14:16" x14ac:dyDescent="0.25">
      <c r="N2036" s="1"/>
      <c r="O2036" s="1"/>
      <c r="P2036" s="1"/>
    </row>
    <row r="2037" spans="14:16" x14ac:dyDescent="0.25">
      <c r="N2037" s="1"/>
      <c r="O2037" s="1"/>
      <c r="P2037" s="1"/>
    </row>
    <row r="2038" spans="14:16" x14ac:dyDescent="0.25">
      <c r="N2038" s="1"/>
      <c r="O2038" s="1"/>
      <c r="P2038" s="1"/>
    </row>
    <row r="2039" spans="14:16" x14ac:dyDescent="0.25">
      <c r="N2039" s="1"/>
      <c r="O2039" s="1"/>
      <c r="P2039" s="1"/>
    </row>
    <row r="2040" spans="14:16" x14ac:dyDescent="0.25">
      <c r="N2040" s="1"/>
      <c r="O2040" s="1"/>
      <c r="P2040" s="1"/>
    </row>
    <row r="2041" spans="14:16" x14ac:dyDescent="0.25">
      <c r="N2041" s="1"/>
      <c r="O2041" s="1"/>
      <c r="P2041" s="1"/>
    </row>
    <row r="2042" spans="14:16" x14ac:dyDescent="0.25">
      <c r="N2042" s="1"/>
      <c r="O2042" s="1"/>
      <c r="P2042" s="1"/>
    </row>
    <row r="2043" spans="14:16" x14ac:dyDescent="0.25">
      <c r="N2043" s="1"/>
      <c r="O2043" s="1"/>
      <c r="P2043" s="1"/>
    </row>
    <row r="2044" spans="14:16" x14ac:dyDescent="0.25">
      <c r="N2044" s="1"/>
      <c r="O2044" s="1"/>
      <c r="P2044" s="1"/>
    </row>
    <row r="2045" spans="14:16" x14ac:dyDescent="0.25">
      <c r="N2045" s="1"/>
      <c r="O2045" s="1"/>
      <c r="P2045" s="1"/>
    </row>
    <row r="2046" spans="14:16" x14ac:dyDescent="0.25">
      <c r="N2046" s="1"/>
      <c r="O2046" s="1"/>
      <c r="P2046" s="1"/>
    </row>
    <row r="2047" spans="14:16" x14ac:dyDescent="0.25">
      <c r="N2047" s="1"/>
      <c r="O2047" s="1"/>
      <c r="P2047" s="1"/>
    </row>
    <row r="2048" spans="14:16" x14ac:dyDescent="0.25">
      <c r="N2048" s="1"/>
      <c r="O2048" s="1"/>
      <c r="P2048" s="1"/>
    </row>
    <row r="2049" spans="14:16" x14ac:dyDescent="0.25">
      <c r="N2049" s="1"/>
      <c r="O2049" s="1"/>
      <c r="P2049" s="1"/>
    </row>
    <row r="2050" spans="14:16" x14ac:dyDescent="0.25">
      <c r="N2050" s="1"/>
      <c r="O2050" s="1"/>
      <c r="P2050" s="1"/>
    </row>
    <row r="2051" spans="14:16" x14ac:dyDescent="0.25">
      <c r="N2051" s="1"/>
      <c r="O2051" s="1"/>
      <c r="P2051" s="1"/>
    </row>
    <row r="2052" spans="14:16" x14ac:dyDescent="0.25">
      <c r="N2052" s="1"/>
      <c r="O2052" s="1"/>
      <c r="P2052" s="1"/>
    </row>
    <row r="2053" spans="14:16" x14ac:dyDescent="0.25">
      <c r="N2053" s="1"/>
      <c r="O2053" s="1"/>
      <c r="P2053" s="1"/>
    </row>
    <row r="2054" spans="14:16" x14ac:dyDescent="0.25">
      <c r="N2054" s="1"/>
      <c r="O2054" s="1"/>
      <c r="P2054" s="1"/>
    </row>
    <row r="2055" spans="14:16" x14ac:dyDescent="0.25">
      <c r="N2055" s="1"/>
      <c r="O2055" s="1"/>
      <c r="P2055" s="1"/>
    </row>
    <row r="2056" spans="14:16" x14ac:dyDescent="0.25">
      <c r="N2056" s="1"/>
      <c r="O2056" s="1"/>
      <c r="P2056" s="1"/>
    </row>
    <row r="2057" spans="14:16" x14ac:dyDescent="0.25">
      <c r="N2057" s="1"/>
      <c r="O2057" s="1"/>
      <c r="P2057" s="1"/>
    </row>
    <row r="2058" spans="14:16" x14ac:dyDescent="0.25">
      <c r="N2058" s="1"/>
      <c r="O2058" s="1"/>
      <c r="P2058" s="1"/>
    </row>
    <row r="2059" spans="14:16" x14ac:dyDescent="0.25">
      <c r="N2059" s="1"/>
      <c r="O2059" s="1"/>
      <c r="P2059" s="1"/>
    </row>
    <row r="2060" spans="14:16" x14ac:dyDescent="0.25">
      <c r="N2060" s="1"/>
      <c r="O2060" s="1"/>
      <c r="P2060" s="1"/>
    </row>
    <row r="2061" spans="14:16" x14ac:dyDescent="0.25">
      <c r="N2061" s="1"/>
      <c r="O2061" s="1"/>
      <c r="P2061" s="1"/>
    </row>
    <row r="2062" spans="14:16" x14ac:dyDescent="0.25">
      <c r="N2062" s="1"/>
      <c r="O2062" s="1"/>
      <c r="P2062" s="1"/>
    </row>
    <row r="2063" spans="14:16" x14ac:dyDescent="0.25">
      <c r="N2063" s="1"/>
      <c r="O2063" s="1"/>
      <c r="P2063" s="1"/>
    </row>
    <row r="2064" spans="14:16" x14ac:dyDescent="0.25">
      <c r="N2064" s="1"/>
      <c r="O2064" s="1"/>
      <c r="P2064" s="1"/>
    </row>
    <row r="2065" spans="14:16" x14ac:dyDescent="0.25">
      <c r="N2065" s="1"/>
      <c r="O2065" s="1"/>
      <c r="P2065" s="1"/>
    </row>
    <row r="2066" spans="14:16" x14ac:dyDescent="0.25">
      <c r="N2066" s="1"/>
      <c r="O2066" s="1"/>
      <c r="P2066" s="1"/>
    </row>
    <row r="2067" spans="14:16" x14ac:dyDescent="0.25">
      <c r="N2067" s="1"/>
      <c r="O2067" s="1"/>
      <c r="P2067" s="1"/>
    </row>
    <row r="2068" spans="14:16" x14ac:dyDescent="0.25">
      <c r="N2068" s="1"/>
      <c r="O2068" s="1"/>
      <c r="P2068" s="1"/>
    </row>
    <row r="2069" spans="14:16" x14ac:dyDescent="0.25">
      <c r="N2069" s="1"/>
      <c r="O2069" s="1"/>
      <c r="P2069" s="1"/>
    </row>
    <row r="2070" spans="14:16" x14ac:dyDescent="0.25">
      <c r="N2070" s="1"/>
      <c r="O2070" s="1"/>
      <c r="P2070" s="1"/>
    </row>
    <row r="2071" spans="14:16" x14ac:dyDescent="0.25">
      <c r="N2071" s="1"/>
      <c r="O2071" s="1"/>
      <c r="P2071" s="1"/>
    </row>
    <row r="2072" spans="14:16" x14ac:dyDescent="0.25">
      <c r="N2072" s="1"/>
      <c r="O2072" s="1"/>
      <c r="P2072" s="1"/>
    </row>
    <row r="2073" spans="14:16" x14ac:dyDescent="0.25">
      <c r="N2073" s="1"/>
      <c r="O2073" s="1"/>
      <c r="P2073" s="1"/>
    </row>
    <row r="2074" spans="14:16" x14ac:dyDescent="0.25">
      <c r="N2074" s="1"/>
      <c r="O2074" s="1"/>
      <c r="P2074" s="1"/>
    </row>
    <row r="2075" spans="14:16" x14ac:dyDescent="0.25">
      <c r="N2075" s="1"/>
      <c r="O2075" s="1"/>
      <c r="P2075" s="1"/>
    </row>
    <row r="2076" spans="14:16" x14ac:dyDescent="0.25">
      <c r="N2076" s="1"/>
      <c r="O2076" s="1"/>
      <c r="P2076" s="1"/>
    </row>
    <row r="2077" spans="14:16" x14ac:dyDescent="0.25">
      <c r="N2077" s="1"/>
      <c r="O2077" s="1"/>
      <c r="P2077" s="1"/>
    </row>
    <row r="2078" spans="14:16" x14ac:dyDescent="0.25">
      <c r="N2078" s="1"/>
      <c r="O2078" s="1"/>
      <c r="P2078" s="1"/>
    </row>
    <row r="2079" spans="14:16" x14ac:dyDescent="0.25">
      <c r="N2079" s="1"/>
      <c r="O2079" s="1"/>
      <c r="P2079" s="1"/>
    </row>
    <row r="2080" spans="14:16" x14ac:dyDescent="0.25">
      <c r="N2080" s="1"/>
      <c r="O2080" s="1"/>
      <c r="P2080" s="1"/>
    </row>
    <row r="2081" spans="14:16" x14ac:dyDescent="0.25">
      <c r="N2081" s="1"/>
      <c r="O2081" s="1"/>
      <c r="P2081" s="1"/>
    </row>
    <row r="2082" spans="14:16" x14ac:dyDescent="0.25">
      <c r="N2082" s="1"/>
      <c r="O2082" s="1"/>
      <c r="P2082" s="1"/>
    </row>
    <row r="2083" spans="14:16" x14ac:dyDescent="0.25">
      <c r="N2083" s="1"/>
      <c r="O2083" s="1"/>
      <c r="P2083" s="1"/>
    </row>
    <row r="2084" spans="14:16" x14ac:dyDescent="0.25">
      <c r="N2084" s="1"/>
      <c r="O2084" s="1"/>
      <c r="P2084" s="1"/>
    </row>
    <row r="2085" spans="14:16" x14ac:dyDescent="0.25">
      <c r="N2085" s="1"/>
      <c r="O2085" s="1"/>
      <c r="P2085" s="1"/>
    </row>
    <row r="2086" spans="14:16" x14ac:dyDescent="0.25">
      <c r="N2086" s="1"/>
      <c r="O2086" s="1"/>
      <c r="P2086" s="1"/>
    </row>
    <row r="2087" spans="14:16" x14ac:dyDescent="0.25">
      <c r="N2087" s="1"/>
      <c r="O2087" s="1"/>
      <c r="P2087" s="1"/>
    </row>
    <row r="2088" spans="14:16" x14ac:dyDescent="0.25">
      <c r="N2088" s="1"/>
      <c r="O2088" s="1"/>
      <c r="P2088" s="1"/>
    </row>
    <row r="2089" spans="14:16" x14ac:dyDescent="0.25">
      <c r="N2089" s="1"/>
      <c r="O2089" s="1"/>
      <c r="P2089" s="1"/>
    </row>
    <row r="2090" spans="14:16" x14ac:dyDescent="0.25">
      <c r="N2090" s="1"/>
      <c r="O2090" s="1"/>
      <c r="P2090" s="1"/>
    </row>
    <row r="2091" spans="14:16" x14ac:dyDescent="0.25">
      <c r="N2091" s="1"/>
      <c r="O2091" s="1"/>
      <c r="P2091" s="1"/>
    </row>
    <row r="2092" spans="14:16" x14ac:dyDescent="0.25">
      <c r="N2092" s="1"/>
      <c r="O2092" s="1"/>
      <c r="P2092" s="1"/>
    </row>
    <row r="2093" spans="14:16" x14ac:dyDescent="0.25">
      <c r="N2093" s="1"/>
      <c r="O2093" s="1"/>
      <c r="P2093" s="1"/>
    </row>
    <row r="2094" spans="14:16" x14ac:dyDescent="0.25">
      <c r="N2094" s="1"/>
      <c r="O2094" s="1"/>
      <c r="P2094" s="1"/>
    </row>
    <row r="2095" spans="14:16" x14ac:dyDescent="0.25">
      <c r="N2095" s="1"/>
      <c r="O2095" s="1"/>
      <c r="P2095" s="1"/>
    </row>
    <row r="2096" spans="14:16" x14ac:dyDescent="0.25">
      <c r="N2096" s="1"/>
      <c r="O2096" s="1"/>
      <c r="P2096" s="1"/>
    </row>
    <row r="2097" spans="14:16" x14ac:dyDescent="0.25">
      <c r="N2097" s="1"/>
      <c r="O2097" s="1"/>
      <c r="P2097" s="1"/>
    </row>
    <row r="2098" spans="14:16" x14ac:dyDescent="0.25">
      <c r="N2098" s="1"/>
      <c r="O2098" s="1"/>
      <c r="P2098" s="1"/>
    </row>
    <row r="2099" spans="14:16" x14ac:dyDescent="0.25">
      <c r="N2099" s="1"/>
      <c r="O2099" s="1"/>
      <c r="P2099" s="1"/>
    </row>
    <row r="2100" spans="14:16" x14ac:dyDescent="0.25">
      <c r="N2100" s="1"/>
      <c r="O2100" s="1"/>
      <c r="P2100" s="1"/>
    </row>
    <row r="2101" spans="14:16" x14ac:dyDescent="0.25">
      <c r="N2101" s="1"/>
      <c r="O2101" s="1"/>
      <c r="P2101" s="1"/>
    </row>
    <row r="2102" spans="14:16" x14ac:dyDescent="0.25">
      <c r="N2102" s="1"/>
      <c r="O2102" s="1"/>
      <c r="P2102" s="1"/>
    </row>
    <row r="2103" spans="14:16" x14ac:dyDescent="0.25">
      <c r="N2103" s="1"/>
      <c r="O2103" s="1"/>
      <c r="P2103" s="1"/>
    </row>
    <row r="2104" spans="14:16" x14ac:dyDescent="0.25">
      <c r="N2104" s="1"/>
      <c r="O2104" s="1"/>
      <c r="P2104" s="1"/>
    </row>
    <row r="2105" spans="14:16" x14ac:dyDescent="0.25">
      <c r="N2105" s="1"/>
      <c r="O2105" s="1"/>
      <c r="P2105" s="1"/>
    </row>
    <row r="2106" spans="14:16" x14ac:dyDescent="0.25">
      <c r="N2106" s="1"/>
      <c r="O2106" s="1"/>
      <c r="P2106" s="1"/>
    </row>
    <row r="2107" spans="14:16" x14ac:dyDescent="0.25">
      <c r="N2107" s="1"/>
      <c r="O2107" s="1"/>
      <c r="P2107" s="1"/>
    </row>
    <row r="2108" spans="14:16" x14ac:dyDescent="0.25">
      <c r="N2108" s="1"/>
      <c r="O2108" s="1"/>
      <c r="P2108" s="1"/>
    </row>
    <row r="2109" spans="14:16" x14ac:dyDescent="0.25">
      <c r="N2109" s="1"/>
      <c r="O2109" s="1"/>
      <c r="P2109" s="1"/>
    </row>
    <row r="2110" spans="14:16" x14ac:dyDescent="0.25">
      <c r="N2110" s="1"/>
      <c r="O2110" s="1"/>
      <c r="P2110" s="1"/>
    </row>
    <row r="2111" spans="14:16" x14ac:dyDescent="0.25">
      <c r="N2111" s="1"/>
      <c r="O2111" s="1"/>
      <c r="P2111" s="1"/>
    </row>
    <row r="2112" spans="14:16" x14ac:dyDescent="0.25">
      <c r="N2112" s="1"/>
      <c r="O2112" s="1"/>
      <c r="P2112" s="1"/>
    </row>
    <row r="2113" spans="14:16" x14ac:dyDescent="0.25">
      <c r="N2113" s="1"/>
      <c r="O2113" s="1"/>
      <c r="P2113" s="1"/>
    </row>
    <row r="2114" spans="14:16" x14ac:dyDescent="0.25">
      <c r="N2114" s="1"/>
      <c r="O2114" s="1"/>
      <c r="P2114" s="1"/>
    </row>
    <row r="2115" spans="14:16" x14ac:dyDescent="0.25">
      <c r="N2115" s="1"/>
      <c r="O2115" s="1"/>
      <c r="P2115" s="1"/>
    </row>
    <row r="2116" spans="14:16" x14ac:dyDescent="0.25">
      <c r="N2116" s="1"/>
      <c r="O2116" s="1"/>
      <c r="P2116" s="1"/>
    </row>
    <row r="2117" spans="14:16" x14ac:dyDescent="0.25">
      <c r="N2117" s="1"/>
      <c r="O2117" s="1"/>
      <c r="P2117" s="1"/>
    </row>
    <row r="2118" spans="14:16" x14ac:dyDescent="0.25">
      <c r="N2118" s="1"/>
      <c r="O2118" s="1"/>
      <c r="P2118" s="1"/>
    </row>
    <row r="2119" spans="14:16" x14ac:dyDescent="0.25">
      <c r="N2119" s="1"/>
      <c r="O2119" s="1"/>
      <c r="P2119" s="1"/>
    </row>
    <row r="2120" spans="14:16" x14ac:dyDescent="0.25">
      <c r="N2120" s="1"/>
      <c r="O2120" s="1"/>
      <c r="P2120" s="1"/>
    </row>
    <row r="2121" spans="14:16" x14ac:dyDescent="0.25">
      <c r="N2121" s="1"/>
      <c r="O2121" s="1"/>
      <c r="P2121" s="1"/>
    </row>
    <row r="2122" spans="14:16" x14ac:dyDescent="0.25">
      <c r="N2122" s="1"/>
      <c r="O2122" s="1"/>
      <c r="P2122" s="1"/>
    </row>
    <row r="2123" spans="14:16" x14ac:dyDescent="0.25">
      <c r="N2123" s="1"/>
      <c r="O2123" s="1"/>
      <c r="P2123" s="1"/>
    </row>
    <row r="2124" spans="14:16" x14ac:dyDescent="0.25">
      <c r="N2124" s="1"/>
      <c r="O2124" s="1"/>
      <c r="P2124" s="1"/>
    </row>
    <row r="2125" spans="14:16" x14ac:dyDescent="0.25">
      <c r="N2125" s="1"/>
      <c r="O2125" s="1"/>
      <c r="P2125" s="1"/>
    </row>
    <row r="2126" spans="14:16" x14ac:dyDescent="0.25">
      <c r="N2126" s="1"/>
      <c r="O2126" s="1"/>
      <c r="P2126" s="1"/>
    </row>
    <row r="2127" spans="14:16" x14ac:dyDescent="0.25">
      <c r="N2127" s="1"/>
      <c r="O2127" s="1"/>
      <c r="P2127" s="1"/>
    </row>
    <row r="2128" spans="14:16" x14ac:dyDescent="0.25">
      <c r="N2128" s="1"/>
      <c r="O2128" s="1"/>
      <c r="P2128" s="1"/>
    </row>
    <row r="2129" spans="14:16" x14ac:dyDescent="0.25">
      <c r="N2129" s="1"/>
      <c r="O2129" s="1"/>
      <c r="P2129" s="1"/>
    </row>
    <row r="2130" spans="14:16" x14ac:dyDescent="0.25">
      <c r="N2130" s="1"/>
      <c r="O2130" s="1"/>
      <c r="P2130" s="1"/>
    </row>
    <row r="2131" spans="14:16" x14ac:dyDescent="0.25">
      <c r="N2131" s="1"/>
      <c r="O2131" s="1"/>
      <c r="P2131" s="1"/>
    </row>
    <row r="2132" spans="14:16" x14ac:dyDescent="0.25">
      <c r="N2132" s="1"/>
      <c r="O2132" s="1"/>
      <c r="P2132" s="1"/>
    </row>
    <row r="2133" spans="14:16" x14ac:dyDescent="0.25">
      <c r="N2133" s="1"/>
      <c r="O2133" s="1"/>
      <c r="P2133" s="1"/>
    </row>
    <row r="2134" spans="14:16" x14ac:dyDescent="0.25">
      <c r="N2134" s="1"/>
      <c r="O2134" s="1"/>
      <c r="P2134" s="1"/>
    </row>
    <row r="2135" spans="14:16" x14ac:dyDescent="0.25">
      <c r="N2135" s="1"/>
      <c r="O2135" s="1"/>
      <c r="P2135" s="1"/>
    </row>
    <row r="2136" spans="14:16" x14ac:dyDescent="0.25">
      <c r="N2136" s="1"/>
      <c r="O2136" s="1"/>
      <c r="P2136" s="1"/>
    </row>
    <row r="2137" spans="14:16" x14ac:dyDescent="0.25">
      <c r="N2137" s="1"/>
      <c r="O2137" s="1"/>
      <c r="P2137" s="1"/>
    </row>
    <row r="2138" spans="14:16" x14ac:dyDescent="0.25">
      <c r="N2138" s="1"/>
      <c r="O2138" s="1"/>
      <c r="P2138" s="1"/>
    </row>
    <row r="2139" spans="14:16" x14ac:dyDescent="0.25">
      <c r="N2139" s="1"/>
      <c r="O2139" s="1"/>
      <c r="P2139" s="1"/>
    </row>
    <row r="2140" spans="14:16" x14ac:dyDescent="0.25">
      <c r="N2140" s="1"/>
      <c r="O2140" s="1"/>
      <c r="P2140" s="1"/>
    </row>
    <row r="2141" spans="14:16" x14ac:dyDescent="0.25">
      <c r="N2141" s="1"/>
      <c r="O2141" s="1"/>
      <c r="P2141" s="1"/>
    </row>
    <row r="2142" spans="14:16" x14ac:dyDescent="0.25">
      <c r="N2142" s="1"/>
      <c r="O2142" s="1"/>
      <c r="P2142" s="1"/>
    </row>
    <row r="2143" spans="14:16" x14ac:dyDescent="0.25">
      <c r="N2143" s="1"/>
      <c r="O2143" s="1"/>
      <c r="P2143" s="1"/>
    </row>
    <row r="2144" spans="14:16" x14ac:dyDescent="0.25">
      <c r="N2144" s="1"/>
      <c r="O2144" s="1"/>
      <c r="P2144" s="1"/>
    </row>
    <row r="2145" spans="14:16" x14ac:dyDescent="0.25">
      <c r="N2145" s="1"/>
      <c r="O2145" s="1"/>
      <c r="P2145" s="1"/>
    </row>
    <row r="2146" spans="14:16" x14ac:dyDescent="0.25">
      <c r="N2146" s="1"/>
      <c r="O2146" s="1"/>
      <c r="P2146" s="1"/>
    </row>
    <row r="2147" spans="14:16" x14ac:dyDescent="0.25">
      <c r="N2147" s="1"/>
      <c r="O2147" s="1"/>
      <c r="P2147" s="1"/>
    </row>
    <row r="2148" spans="14:16" x14ac:dyDescent="0.25">
      <c r="N2148" s="1"/>
      <c r="O2148" s="1"/>
      <c r="P2148" s="1"/>
    </row>
    <row r="2149" spans="14:16" x14ac:dyDescent="0.25">
      <c r="N2149" s="1"/>
      <c r="O2149" s="1"/>
      <c r="P2149" s="1"/>
    </row>
    <row r="2150" spans="14:16" x14ac:dyDescent="0.25">
      <c r="N2150" s="1"/>
      <c r="O2150" s="1"/>
      <c r="P2150" s="1"/>
    </row>
    <row r="2151" spans="14:16" x14ac:dyDescent="0.25">
      <c r="N2151" s="1"/>
      <c r="O2151" s="1"/>
      <c r="P2151" s="1"/>
    </row>
    <row r="2152" spans="14:16" x14ac:dyDescent="0.25">
      <c r="N2152" s="1"/>
      <c r="O2152" s="1"/>
      <c r="P2152" s="1"/>
    </row>
    <row r="2153" spans="14:16" x14ac:dyDescent="0.25">
      <c r="N2153" s="1"/>
      <c r="O2153" s="1"/>
      <c r="P2153" s="1"/>
    </row>
    <row r="2154" spans="14:16" x14ac:dyDescent="0.25">
      <c r="N2154" s="1"/>
      <c r="O2154" s="1"/>
      <c r="P2154" s="1"/>
    </row>
    <row r="2155" spans="14:16" x14ac:dyDescent="0.25">
      <c r="N2155" s="1"/>
      <c r="O2155" s="1"/>
      <c r="P2155" s="1"/>
    </row>
    <row r="2156" spans="14:16" x14ac:dyDescent="0.25">
      <c r="N2156" s="1"/>
      <c r="O2156" s="1"/>
      <c r="P2156" s="1"/>
    </row>
    <row r="2157" spans="14:16" x14ac:dyDescent="0.25">
      <c r="N2157" s="1"/>
      <c r="O2157" s="1"/>
      <c r="P2157" s="1"/>
    </row>
    <row r="2158" spans="14:16" x14ac:dyDescent="0.25">
      <c r="N2158" s="1"/>
      <c r="O2158" s="1"/>
      <c r="P2158" s="1"/>
    </row>
    <row r="2159" spans="14:16" x14ac:dyDescent="0.25">
      <c r="N2159" s="1"/>
      <c r="O2159" s="1"/>
      <c r="P2159" s="1"/>
    </row>
    <row r="2160" spans="14:16" x14ac:dyDescent="0.25">
      <c r="N2160" s="1"/>
      <c r="O2160" s="1"/>
      <c r="P2160" s="1"/>
    </row>
    <row r="2161" spans="14:16" x14ac:dyDescent="0.25">
      <c r="N2161" s="1"/>
      <c r="O2161" s="1"/>
      <c r="P2161" s="1"/>
    </row>
    <row r="2162" spans="14:16" x14ac:dyDescent="0.25">
      <c r="N2162" s="1"/>
      <c r="O2162" s="1"/>
      <c r="P2162" s="1"/>
    </row>
    <row r="2163" spans="14:16" x14ac:dyDescent="0.25">
      <c r="N2163" s="1"/>
      <c r="O2163" s="1"/>
      <c r="P2163" s="1"/>
    </row>
    <row r="2164" spans="14:16" x14ac:dyDescent="0.25">
      <c r="N2164" s="1"/>
      <c r="O2164" s="1"/>
      <c r="P2164" s="1"/>
    </row>
    <row r="2165" spans="14:16" x14ac:dyDescent="0.25">
      <c r="N2165" s="1"/>
      <c r="O2165" s="1"/>
      <c r="P2165" s="1"/>
    </row>
    <row r="2166" spans="14:16" x14ac:dyDescent="0.25">
      <c r="N2166" s="1"/>
      <c r="O2166" s="1"/>
      <c r="P2166" s="1"/>
    </row>
    <row r="2167" spans="14:16" x14ac:dyDescent="0.25">
      <c r="N2167" s="1"/>
      <c r="O2167" s="1"/>
      <c r="P2167" s="1"/>
    </row>
    <row r="2168" spans="14:16" x14ac:dyDescent="0.25">
      <c r="N2168" s="1"/>
      <c r="O2168" s="1"/>
      <c r="P2168" s="1"/>
    </row>
    <row r="2169" spans="14:16" x14ac:dyDescent="0.25">
      <c r="N2169" s="1"/>
      <c r="O2169" s="1"/>
      <c r="P2169" s="1"/>
    </row>
    <row r="2170" spans="14:16" x14ac:dyDescent="0.25">
      <c r="N2170" s="1"/>
      <c r="O2170" s="1"/>
      <c r="P2170" s="1"/>
    </row>
    <row r="2171" spans="14:16" x14ac:dyDescent="0.25">
      <c r="N2171" s="1"/>
      <c r="O2171" s="1"/>
      <c r="P2171" s="1"/>
    </row>
    <row r="2172" spans="14:16" x14ac:dyDescent="0.25">
      <c r="N2172" s="1"/>
      <c r="O2172" s="1"/>
      <c r="P2172" s="1"/>
    </row>
    <row r="2173" spans="14:16" x14ac:dyDescent="0.25">
      <c r="N2173" s="1"/>
      <c r="O2173" s="1"/>
      <c r="P2173" s="1"/>
    </row>
    <row r="2174" spans="14:16" x14ac:dyDescent="0.25">
      <c r="N2174" s="1"/>
      <c r="O2174" s="1"/>
      <c r="P2174" s="1"/>
    </row>
    <row r="2175" spans="14:16" x14ac:dyDescent="0.25">
      <c r="N2175" s="1"/>
      <c r="O2175" s="1"/>
      <c r="P2175" s="1"/>
    </row>
    <row r="2176" spans="14:16" x14ac:dyDescent="0.25">
      <c r="N2176" s="1"/>
      <c r="O2176" s="1"/>
      <c r="P2176" s="1"/>
    </row>
    <row r="2177" spans="14:16" x14ac:dyDescent="0.25">
      <c r="N2177" s="1"/>
      <c r="O2177" s="1"/>
      <c r="P2177" s="1"/>
    </row>
    <row r="2178" spans="14:16" x14ac:dyDescent="0.25">
      <c r="N2178" s="1"/>
      <c r="O2178" s="1"/>
      <c r="P2178" s="1"/>
    </row>
    <row r="2179" spans="14:16" x14ac:dyDescent="0.25">
      <c r="N2179" s="1"/>
      <c r="O2179" s="1"/>
      <c r="P2179" s="1"/>
    </row>
    <row r="2180" spans="14:16" x14ac:dyDescent="0.25">
      <c r="N2180" s="1"/>
      <c r="O2180" s="1"/>
      <c r="P2180" s="1"/>
    </row>
    <row r="2181" spans="14:16" x14ac:dyDescent="0.25">
      <c r="N2181" s="1"/>
      <c r="O2181" s="1"/>
      <c r="P2181" s="1"/>
    </row>
    <row r="2182" spans="14:16" x14ac:dyDescent="0.25">
      <c r="N2182" s="1"/>
      <c r="O2182" s="1"/>
      <c r="P2182" s="1"/>
    </row>
    <row r="2183" spans="14:16" x14ac:dyDescent="0.25">
      <c r="N2183" s="1"/>
      <c r="O2183" s="1"/>
      <c r="P2183" s="1"/>
    </row>
    <row r="2184" spans="14:16" x14ac:dyDescent="0.25">
      <c r="N2184" s="1"/>
      <c r="O2184" s="1"/>
      <c r="P2184" s="1"/>
    </row>
    <row r="2185" spans="14:16" x14ac:dyDescent="0.25">
      <c r="N2185" s="1"/>
      <c r="O2185" s="1"/>
      <c r="P2185" s="1"/>
    </row>
    <row r="2186" spans="14:16" x14ac:dyDescent="0.25">
      <c r="N2186" s="1"/>
      <c r="O2186" s="1"/>
      <c r="P2186" s="1"/>
    </row>
    <row r="2187" spans="14:16" x14ac:dyDescent="0.25">
      <c r="N2187" s="1"/>
      <c r="O2187" s="1"/>
      <c r="P2187" s="1"/>
    </row>
    <row r="2188" spans="14:16" x14ac:dyDescent="0.25">
      <c r="N2188" s="1"/>
      <c r="O2188" s="1"/>
      <c r="P2188" s="1"/>
    </row>
    <row r="2189" spans="14:16" x14ac:dyDescent="0.25">
      <c r="N2189" s="1"/>
      <c r="O2189" s="1"/>
      <c r="P2189" s="1"/>
    </row>
    <row r="2190" spans="14:16" x14ac:dyDescent="0.25">
      <c r="N2190" s="1"/>
      <c r="O2190" s="1"/>
      <c r="P2190" s="1"/>
    </row>
    <row r="2191" spans="14:16" x14ac:dyDescent="0.25">
      <c r="N2191" s="1"/>
      <c r="O2191" s="1"/>
      <c r="P2191" s="1"/>
    </row>
    <row r="2192" spans="14:16" x14ac:dyDescent="0.25">
      <c r="N2192" s="1"/>
      <c r="O2192" s="1"/>
      <c r="P2192" s="1"/>
    </row>
    <row r="2193" spans="14:16" x14ac:dyDescent="0.25">
      <c r="N2193" s="1"/>
      <c r="O2193" s="1"/>
      <c r="P2193" s="1"/>
    </row>
    <row r="2194" spans="14:16" x14ac:dyDescent="0.25">
      <c r="N2194" s="1"/>
      <c r="O2194" s="1"/>
      <c r="P2194" s="1"/>
    </row>
    <row r="2195" spans="14:16" x14ac:dyDescent="0.25">
      <c r="N2195" s="1"/>
      <c r="O2195" s="1"/>
      <c r="P2195" s="1"/>
    </row>
    <row r="2196" spans="14:16" x14ac:dyDescent="0.25">
      <c r="N2196" s="1"/>
      <c r="O2196" s="1"/>
      <c r="P2196" s="1"/>
    </row>
    <row r="2197" spans="14:16" x14ac:dyDescent="0.25">
      <c r="N2197" s="1"/>
      <c r="O2197" s="1"/>
      <c r="P2197" s="1"/>
    </row>
    <row r="2198" spans="14:16" x14ac:dyDescent="0.25">
      <c r="N2198" s="1"/>
      <c r="O2198" s="1"/>
      <c r="P2198" s="1"/>
    </row>
    <row r="2199" spans="14:16" x14ac:dyDescent="0.25">
      <c r="N2199" s="1"/>
      <c r="O2199" s="1"/>
      <c r="P2199" s="1"/>
    </row>
    <row r="2200" spans="14:16" x14ac:dyDescent="0.25">
      <c r="N2200" s="1"/>
      <c r="O2200" s="1"/>
      <c r="P2200" s="1"/>
    </row>
    <row r="2201" spans="14:16" x14ac:dyDescent="0.25">
      <c r="N2201" s="1"/>
      <c r="O2201" s="1"/>
      <c r="P2201" s="1"/>
    </row>
    <row r="2202" spans="14:16" x14ac:dyDescent="0.25">
      <c r="N2202" s="1"/>
      <c r="O2202" s="1"/>
      <c r="P2202" s="1"/>
    </row>
    <row r="2203" spans="14:16" x14ac:dyDescent="0.25">
      <c r="N2203" s="1"/>
      <c r="O2203" s="1"/>
      <c r="P2203" s="1"/>
    </row>
    <row r="2204" spans="14:16" x14ac:dyDescent="0.25">
      <c r="N2204" s="1"/>
      <c r="O2204" s="1"/>
      <c r="P2204" s="1"/>
    </row>
    <row r="2205" spans="14:16" x14ac:dyDescent="0.25">
      <c r="N2205" s="1"/>
      <c r="O2205" s="1"/>
      <c r="P2205" s="1"/>
    </row>
    <row r="2206" spans="14:16" x14ac:dyDescent="0.25">
      <c r="N2206" s="1"/>
      <c r="O2206" s="1"/>
      <c r="P2206" s="1"/>
    </row>
    <row r="2207" spans="14:16" x14ac:dyDescent="0.25">
      <c r="N2207" s="1"/>
      <c r="O2207" s="1"/>
      <c r="P2207" s="1"/>
    </row>
    <row r="2208" spans="14:16" x14ac:dyDescent="0.25">
      <c r="N2208" s="1"/>
      <c r="O2208" s="1"/>
      <c r="P2208" s="1"/>
    </row>
    <row r="2209" spans="14:16" x14ac:dyDescent="0.25">
      <c r="N2209" s="1"/>
      <c r="O2209" s="1"/>
      <c r="P2209" s="1"/>
    </row>
    <row r="2210" spans="14:16" x14ac:dyDescent="0.25">
      <c r="N2210" s="1"/>
      <c r="O2210" s="1"/>
      <c r="P2210" s="1"/>
    </row>
    <row r="2211" spans="14:16" x14ac:dyDescent="0.25">
      <c r="N2211" s="1"/>
      <c r="O2211" s="1"/>
      <c r="P2211" s="1"/>
    </row>
    <row r="2212" spans="14:16" x14ac:dyDescent="0.25">
      <c r="N2212" s="1"/>
      <c r="O2212" s="1"/>
      <c r="P2212" s="1"/>
    </row>
    <row r="2213" spans="14:16" x14ac:dyDescent="0.25">
      <c r="N2213" s="1"/>
      <c r="O2213" s="1"/>
      <c r="P2213" s="1"/>
    </row>
    <row r="2214" spans="14:16" x14ac:dyDescent="0.25">
      <c r="N2214" s="1"/>
      <c r="O2214" s="1"/>
      <c r="P2214" s="1"/>
    </row>
    <row r="2215" spans="14:16" x14ac:dyDescent="0.25">
      <c r="N2215" s="1"/>
      <c r="O2215" s="1"/>
      <c r="P2215" s="1"/>
    </row>
    <row r="2216" spans="14:16" x14ac:dyDescent="0.25">
      <c r="N2216" s="1"/>
      <c r="O2216" s="1"/>
      <c r="P2216" s="1"/>
    </row>
    <row r="2217" spans="14:16" x14ac:dyDescent="0.25">
      <c r="N2217" s="1"/>
      <c r="O2217" s="1"/>
      <c r="P2217" s="1"/>
    </row>
    <row r="2218" spans="14:16" x14ac:dyDescent="0.25">
      <c r="N2218" s="1"/>
      <c r="O2218" s="1"/>
      <c r="P2218" s="1"/>
    </row>
    <row r="2219" spans="14:16" x14ac:dyDescent="0.25">
      <c r="N2219" s="1"/>
      <c r="O2219" s="1"/>
      <c r="P2219" s="1"/>
    </row>
    <row r="2220" spans="14:16" x14ac:dyDescent="0.25">
      <c r="N2220" s="1"/>
      <c r="O2220" s="1"/>
      <c r="P2220" s="1"/>
    </row>
    <row r="2221" spans="14:16" x14ac:dyDescent="0.25">
      <c r="N2221" s="1"/>
      <c r="O2221" s="1"/>
      <c r="P2221" s="1"/>
    </row>
    <row r="2222" spans="14:16" x14ac:dyDescent="0.25">
      <c r="N2222" s="1"/>
      <c r="O2222" s="1"/>
      <c r="P2222" s="1"/>
    </row>
    <row r="2223" spans="14:16" x14ac:dyDescent="0.25">
      <c r="N2223" s="1"/>
      <c r="O2223" s="1"/>
      <c r="P2223" s="1"/>
    </row>
    <row r="2224" spans="14:16" x14ac:dyDescent="0.25">
      <c r="N2224" s="1"/>
      <c r="O2224" s="1"/>
      <c r="P2224" s="1"/>
    </row>
    <row r="2225" spans="14:16" x14ac:dyDescent="0.25">
      <c r="N2225" s="1"/>
      <c r="O2225" s="1"/>
      <c r="P2225" s="1"/>
    </row>
    <row r="2226" spans="14:16" x14ac:dyDescent="0.25">
      <c r="N2226" s="1"/>
      <c r="O2226" s="1"/>
      <c r="P2226" s="1"/>
    </row>
    <row r="2227" spans="14:16" x14ac:dyDescent="0.25">
      <c r="N2227" s="1"/>
      <c r="O2227" s="1"/>
      <c r="P2227" s="1"/>
    </row>
    <row r="2228" spans="14:16" x14ac:dyDescent="0.25">
      <c r="N2228" s="1"/>
      <c r="O2228" s="1"/>
      <c r="P2228" s="1"/>
    </row>
    <row r="2229" spans="14:16" x14ac:dyDescent="0.25">
      <c r="N2229" s="1"/>
      <c r="O2229" s="1"/>
      <c r="P2229" s="1"/>
    </row>
    <row r="2230" spans="14:16" x14ac:dyDescent="0.25">
      <c r="N2230" s="1"/>
      <c r="O2230" s="1"/>
      <c r="P2230" s="1"/>
    </row>
    <row r="2231" spans="14:16" x14ac:dyDescent="0.25">
      <c r="N2231" s="1"/>
      <c r="O2231" s="1"/>
      <c r="P2231" s="1"/>
    </row>
    <row r="2232" spans="14:16" x14ac:dyDescent="0.25">
      <c r="N2232" s="1"/>
      <c r="O2232" s="1"/>
      <c r="P2232" s="1"/>
    </row>
    <row r="2233" spans="14:16" x14ac:dyDescent="0.25">
      <c r="N2233" s="1"/>
      <c r="O2233" s="1"/>
      <c r="P2233" s="1"/>
    </row>
    <row r="2234" spans="14:16" x14ac:dyDescent="0.25">
      <c r="N2234" s="1"/>
      <c r="O2234" s="1"/>
      <c r="P2234" s="1"/>
    </row>
    <row r="2235" spans="14:16" x14ac:dyDescent="0.25">
      <c r="N2235" s="1"/>
      <c r="O2235" s="1"/>
      <c r="P2235" s="1"/>
    </row>
    <row r="2236" spans="14:16" x14ac:dyDescent="0.25">
      <c r="N2236" s="1"/>
      <c r="O2236" s="1"/>
      <c r="P2236" s="1"/>
    </row>
    <row r="2237" spans="14:16" x14ac:dyDescent="0.25">
      <c r="N2237" s="1"/>
      <c r="O2237" s="1"/>
      <c r="P2237" s="1"/>
    </row>
    <row r="2238" spans="14:16" x14ac:dyDescent="0.25">
      <c r="N2238" s="1"/>
      <c r="O2238" s="1"/>
      <c r="P2238" s="1"/>
    </row>
    <row r="2239" spans="14:16" x14ac:dyDescent="0.25">
      <c r="N2239" s="1"/>
      <c r="O2239" s="1"/>
      <c r="P2239" s="1"/>
    </row>
    <row r="2240" spans="14:16" x14ac:dyDescent="0.25">
      <c r="N2240" s="1"/>
      <c r="O2240" s="1"/>
      <c r="P2240" s="1"/>
    </row>
    <row r="2241" spans="14:16" x14ac:dyDescent="0.25">
      <c r="N2241" s="1"/>
      <c r="O2241" s="1"/>
      <c r="P2241" s="1"/>
    </row>
    <row r="2242" spans="14:16" x14ac:dyDescent="0.25">
      <c r="N2242" s="1"/>
      <c r="O2242" s="1"/>
      <c r="P2242" s="1"/>
    </row>
    <row r="2243" spans="14:16" x14ac:dyDescent="0.25">
      <c r="N2243" s="1"/>
      <c r="O2243" s="1"/>
      <c r="P2243" s="1"/>
    </row>
    <row r="2244" spans="14:16" x14ac:dyDescent="0.25">
      <c r="N2244" s="1"/>
      <c r="O2244" s="1"/>
      <c r="P2244" s="1"/>
    </row>
    <row r="2245" spans="14:16" x14ac:dyDescent="0.25">
      <c r="N2245" s="1"/>
      <c r="O2245" s="1"/>
      <c r="P2245" s="1"/>
    </row>
    <row r="2246" spans="14:16" x14ac:dyDescent="0.25">
      <c r="N2246" s="1"/>
      <c r="O2246" s="1"/>
      <c r="P2246" s="1"/>
    </row>
    <row r="2247" spans="14:16" x14ac:dyDescent="0.25">
      <c r="N2247" s="1"/>
      <c r="O2247" s="1"/>
      <c r="P2247" s="1"/>
    </row>
    <row r="2248" spans="14:16" x14ac:dyDescent="0.25">
      <c r="N2248" s="1"/>
      <c r="O2248" s="1"/>
      <c r="P2248" s="1"/>
    </row>
    <row r="2249" spans="14:16" x14ac:dyDescent="0.25">
      <c r="N2249" s="1"/>
      <c r="O2249" s="1"/>
      <c r="P2249" s="1"/>
    </row>
    <row r="2250" spans="14:16" x14ac:dyDescent="0.25">
      <c r="N2250" s="1"/>
      <c r="O2250" s="1"/>
      <c r="P2250" s="1"/>
    </row>
    <row r="2251" spans="14:16" x14ac:dyDescent="0.25">
      <c r="N2251" s="1"/>
      <c r="O2251" s="1"/>
      <c r="P2251" s="1"/>
    </row>
    <row r="2252" spans="14:16" x14ac:dyDescent="0.25">
      <c r="N2252" s="1"/>
      <c r="O2252" s="1"/>
      <c r="P2252" s="1"/>
    </row>
    <row r="2253" spans="14:16" x14ac:dyDescent="0.25">
      <c r="N2253" s="1"/>
      <c r="O2253" s="1"/>
      <c r="P2253" s="1"/>
    </row>
    <row r="2254" spans="14:16" x14ac:dyDescent="0.25">
      <c r="N2254" s="1"/>
      <c r="O2254" s="1"/>
      <c r="P2254" s="1"/>
    </row>
    <row r="2255" spans="14:16" x14ac:dyDescent="0.25">
      <c r="N2255" s="1"/>
      <c r="O2255" s="1"/>
      <c r="P2255" s="1"/>
    </row>
    <row r="2256" spans="14:16" x14ac:dyDescent="0.25">
      <c r="N2256" s="1"/>
      <c r="O2256" s="1"/>
      <c r="P2256" s="1"/>
    </row>
    <row r="2257" spans="14:16" x14ac:dyDescent="0.25">
      <c r="N2257" s="1"/>
      <c r="O2257" s="1"/>
      <c r="P2257" s="1"/>
    </row>
    <row r="2258" spans="14:16" x14ac:dyDescent="0.25">
      <c r="N2258" s="1"/>
      <c r="O2258" s="1"/>
      <c r="P2258" s="1"/>
    </row>
    <row r="2259" spans="14:16" x14ac:dyDescent="0.25">
      <c r="N2259" s="1"/>
      <c r="O2259" s="1"/>
      <c r="P2259" s="1"/>
    </row>
    <row r="2260" spans="14:16" x14ac:dyDescent="0.25">
      <c r="N2260" s="1"/>
      <c r="O2260" s="1"/>
      <c r="P2260" s="1"/>
    </row>
    <row r="2261" spans="14:16" x14ac:dyDescent="0.25">
      <c r="N2261" s="1"/>
      <c r="O2261" s="1"/>
      <c r="P2261" s="1"/>
    </row>
    <row r="2262" spans="14:16" x14ac:dyDescent="0.25">
      <c r="N2262" s="1"/>
      <c r="O2262" s="1"/>
      <c r="P2262" s="1"/>
    </row>
    <row r="2263" spans="14:16" x14ac:dyDescent="0.25">
      <c r="N2263" s="1"/>
      <c r="O2263" s="1"/>
      <c r="P2263" s="1"/>
    </row>
    <row r="2264" spans="14:16" x14ac:dyDescent="0.25">
      <c r="N2264" s="1"/>
      <c r="O2264" s="1"/>
      <c r="P2264" s="1"/>
    </row>
    <row r="2265" spans="14:16" x14ac:dyDescent="0.25">
      <c r="N2265" s="1"/>
      <c r="O2265" s="1"/>
      <c r="P2265" s="1"/>
    </row>
    <row r="2266" spans="14:16" x14ac:dyDescent="0.25">
      <c r="N2266" s="1"/>
      <c r="O2266" s="1"/>
      <c r="P2266" s="1"/>
    </row>
    <row r="2267" spans="14:16" x14ac:dyDescent="0.25">
      <c r="N2267" s="1"/>
      <c r="O2267" s="1"/>
      <c r="P2267" s="1"/>
    </row>
    <row r="2268" spans="14:16" x14ac:dyDescent="0.25">
      <c r="N2268" s="1"/>
      <c r="O2268" s="1"/>
      <c r="P2268" s="1"/>
    </row>
    <row r="2269" spans="14:16" x14ac:dyDescent="0.25">
      <c r="N2269" s="1"/>
      <c r="O2269" s="1"/>
      <c r="P2269" s="1"/>
    </row>
    <row r="2270" spans="14:16" x14ac:dyDescent="0.25">
      <c r="N2270" s="1"/>
      <c r="O2270" s="1"/>
      <c r="P2270" s="1"/>
    </row>
    <row r="2271" spans="14:16" x14ac:dyDescent="0.25">
      <c r="N2271" s="1"/>
      <c r="O2271" s="1"/>
      <c r="P2271" s="1"/>
    </row>
    <row r="2272" spans="14:16" x14ac:dyDescent="0.25">
      <c r="N2272" s="1"/>
      <c r="O2272" s="1"/>
      <c r="P2272" s="1"/>
    </row>
    <row r="2273" spans="14:16" x14ac:dyDescent="0.25">
      <c r="N2273" s="1"/>
      <c r="O2273" s="1"/>
      <c r="P2273" s="1"/>
    </row>
    <row r="2274" spans="14:16" x14ac:dyDescent="0.25">
      <c r="N2274" s="1"/>
      <c r="O2274" s="1"/>
      <c r="P2274" s="1"/>
    </row>
    <row r="2275" spans="14:16" x14ac:dyDescent="0.25">
      <c r="N2275" s="1"/>
      <c r="O2275" s="1"/>
      <c r="P2275" s="1"/>
    </row>
    <row r="2276" spans="14:16" x14ac:dyDescent="0.25">
      <c r="N2276" s="1"/>
      <c r="O2276" s="1"/>
      <c r="P2276" s="1"/>
    </row>
    <row r="2277" spans="14:16" x14ac:dyDescent="0.25">
      <c r="N2277" s="1"/>
      <c r="O2277" s="1"/>
      <c r="P2277" s="1"/>
    </row>
    <row r="2278" spans="14:16" x14ac:dyDescent="0.25">
      <c r="N2278" s="1"/>
      <c r="O2278" s="1"/>
      <c r="P2278" s="1"/>
    </row>
    <row r="2279" spans="14:16" x14ac:dyDescent="0.25">
      <c r="N2279" s="1"/>
      <c r="O2279" s="1"/>
      <c r="P2279" s="1"/>
    </row>
    <row r="2280" spans="14:16" x14ac:dyDescent="0.25">
      <c r="N2280" s="1"/>
      <c r="O2280" s="1"/>
      <c r="P2280" s="1"/>
    </row>
    <row r="2281" spans="14:16" x14ac:dyDescent="0.25">
      <c r="N2281" s="1"/>
      <c r="O2281" s="1"/>
      <c r="P2281" s="1"/>
    </row>
    <row r="2282" spans="14:16" x14ac:dyDescent="0.25">
      <c r="N2282" s="1"/>
      <c r="O2282" s="1"/>
      <c r="P2282" s="1"/>
    </row>
    <row r="2283" spans="14:16" x14ac:dyDescent="0.25">
      <c r="N2283" s="1"/>
      <c r="O2283" s="1"/>
      <c r="P2283" s="1"/>
    </row>
    <row r="2284" spans="14:16" x14ac:dyDescent="0.25">
      <c r="N2284" s="1"/>
      <c r="O2284" s="1"/>
      <c r="P2284" s="1"/>
    </row>
    <row r="2285" spans="14:16" x14ac:dyDescent="0.25">
      <c r="N2285" s="1"/>
      <c r="O2285" s="1"/>
      <c r="P2285" s="1"/>
    </row>
    <row r="2286" spans="14:16" x14ac:dyDescent="0.25">
      <c r="N2286" s="1"/>
      <c r="O2286" s="1"/>
      <c r="P2286" s="1"/>
    </row>
    <row r="2287" spans="14:16" x14ac:dyDescent="0.25">
      <c r="N2287" s="1"/>
      <c r="O2287" s="1"/>
      <c r="P2287" s="1"/>
    </row>
    <row r="2288" spans="14:16" x14ac:dyDescent="0.25">
      <c r="N2288" s="1"/>
      <c r="O2288" s="1"/>
      <c r="P2288" s="1"/>
    </row>
    <row r="2289" spans="14:16" x14ac:dyDescent="0.25">
      <c r="N2289" s="1"/>
      <c r="O2289" s="1"/>
      <c r="P2289" s="1"/>
    </row>
    <row r="2290" spans="14:16" x14ac:dyDescent="0.25">
      <c r="N2290" s="1"/>
      <c r="O2290" s="1"/>
      <c r="P2290" s="1"/>
    </row>
    <row r="2291" spans="14:16" x14ac:dyDescent="0.25">
      <c r="N2291" s="1"/>
      <c r="O2291" s="1"/>
      <c r="P2291" s="1"/>
    </row>
    <row r="2292" spans="14:16" x14ac:dyDescent="0.25">
      <c r="N2292" s="1"/>
      <c r="O2292" s="1"/>
      <c r="P2292" s="1"/>
    </row>
    <row r="2293" spans="14:16" x14ac:dyDescent="0.25">
      <c r="N2293" s="1"/>
      <c r="O2293" s="1"/>
      <c r="P2293" s="1"/>
    </row>
    <row r="2294" spans="14:16" x14ac:dyDescent="0.25">
      <c r="N2294" s="1"/>
      <c r="O2294" s="1"/>
      <c r="P2294" s="1"/>
    </row>
    <row r="2295" spans="14:16" x14ac:dyDescent="0.25">
      <c r="N2295" s="1"/>
      <c r="O2295" s="1"/>
      <c r="P2295" s="1"/>
    </row>
    <row r="2296" spans="14:16" x14ac:dyDescent="0.25">
      <c r="N2296" s="1"/>
      <c r="O2296" s="1"/>
      <c r="P2296" s="1"/>
    </row>
    <row r="2297" spans="14:16" x14ac:dyDescent="0.25">
      <c r="N2297" s="1"/>
      <c r="O2297" s="1"/>
      <c r="P2297" s="1"/>
    </row>
    <row r="2298" spans="14:16" x14ac:dyDescent="0.25">
      <c r="N2298" s="1"/>
      <c r="O2298" s="1"/>
      <c r="P2298" s="1"/>
    </row>
    <row r="2299" spans="14:16" x14ac:dyDescent="0.25">
      <c r="N2299" s="1"/>
      <c r="O2299" s="1"/>
      <c r="P2299" s="1"/>
    </row>
    <row r="2300" spans="14:16" x14ac:dyDescent="0.25">
      <c r="N2300" s="1"/>
      <c r="O2300" s="1"/>
      <c r="P2300" s="1"/>
    </row>
    <row r="2301" spans="14:16" x14ac:dyDescent="0.25">
      <c r="N2301" s="1"/>
      <c r="O2301" s="1"/>
      <c r="P2301" s="1"/>
    </row>
    <row r="2302" spans="14:16" x14ac:dyDescent="0.25">
      <c r="N2302" s="1"/>
      <c r="O2302" s="1"/>
      <c r="P2302" s="1"/>
    </row>
    <row r="2303" spans="14:16" x14ac:dyDescent="0.25">
      <c r="N2303" s="1"/>
      <c r="O2303" s="1"/>
      <c r="P2303" s="1"/>
    </row>
    <row r="2304" spans="14:16" x14ac:dyDescent="0.25">
      <c r="N2304" s="1"/>
      <c r="O2304" s="1"/>
      <c r="P2304" s="1"/>
    </row>
    <row r="2305" spans="14:16" x14ac:dyDescent="0.25">
      <c r="N2305" s="1"/>
      <c r="O2305" s="1"/>
      <c r="P2305" s="1"/>
    </row>
    <row r="2306" spans="14:16" x14ac:dyDescent="0.25">
      <c r="N2306" s="1"/>
      <c r="O2306" s="1"/>
      <c r="P2306" s="1"/>
    </row>
    <row r="2307" spans="14:16" x14ac:dyDescent="0.25">
      <c r="N2307" s="1"/>
      <c r="O2307" s="1"/>
      <c r="P2307" s="1"/>
    </row>
    <row r="2308" spans="14:16" x14ac:dyDescent="0.25">
      <c r="N2308" s="1"/>
      <c r="O2308" s="1"/>
      <c r="P2308" s="1"/>
    </row>
    <row r="2309" spans="14:16" x14ac:dyDescent="0.25">
      <c r="N2309" s="1"/>
      <c r="O2309" s="1"/>
      <c r="P2309" s="1"/>
    </row>
    <row r="2310" spans="14:16" x14ac:dyDescent="0.25">
      <c r="N2310" s="1"/>
      <c r="O2310" s="1"/>
      <c r="P2310" s="1"/>
    </row>
    <row r="2311" spans="14:16" x14ac:dyDescent="0.25">
      <c r="N2311" s="1"/>
      <c r="O2311" s="1"/>
      <c r="P2311" s="1"/>
    </row>
    <row r="2312" spans="14:16" x14ac:dyDescent="0.25">
      <c r="N2312" s="1"/>
      <c r="O2312" s="1"/>
      <c r="P2312" s="1"/>
    </row>
    <row r="2313" spans="14:16" x14ac:dyDescent="0.25">
      <c r="N2313" s="1"/>
      <c r="O2313" s="1"/>
      <c r="P2313" s="1"/>
    </row>
    <row r="2314" spans="14:16" x14ac:dyDescent="0.25">
      <c r="N2314" s="1"/>
      <c r="O2314" s="1"/>
      <c r="P2314" s="1"/>
    </row>
    <row r="2315" spans="14:16" x14ac:dyDescent="0.25">
      <c r="N2315" s="1"/>
      <c r="O2315" s="1"/>
      <c r="P2315" s="1"/>
    </row>
    <row r="2316" spans="14:16" x14ac:dyDescent="0.25">
      <c r="N2316" s="1"/>
      <c r="O2316" s="1"/>
      <c r="P2316" s="1"/>
    </row>
    <row r="2317" spans="14:16" x14ac:dyDescent="0.25">
      <c r="N2317" s="1"/>
      <c r="O2317" s="1"/>
      <c r="P2317" s="1"/>
    </row>
    <row r="2318" spans="14:16" x14ac:dyDescent="0.25">
      <c r="N2318" s="1"/>
      <c r="O2318" s="1"/>
      <c r="P2318" s="1"/>
    </row>
    <row r="2319" spans="14:16" x14ac:dyDescent="0.25">
      <c r="N2319" s="1"/>
      <c r="O2319" s="1"/>
      <c r="P2319" s="1"/>
    </row>
    <row r="2320" spans="14:16" x14ac:dyDescent="0.25">
      <c r="N2320" s="1"/>
      <c r="O2320" s="1"/>
      <c r="P2320" s="1"/>
    </row>
    <row r="2321" spans="14:16" x14ac:dyDescent="0.25">
      <c r="N2321" s="1"/>
      <c r="O2321" s="1"/>
      <c r="P2321" s="1"/>
    </row>
    <row r="2322" spans="14:16" x14ac:dyDescent="0.25">
      <c r="N2322" s="1"/>
      <c r="O2322" s="1"/>
      <c r="P2322" s="1"/>
    </row>
    <row r="2323" spans="14:16" x14ac:dyDescent="0.25">
      <c r="N2323" s="1"/>
      <c r="O2323" s="1"/>
      <c r="P2323" s="1"/>
    </row>
    <row r="2324" spans="14:16" x14ac:dyDescent="0.25">
      <c r="N2324" s="1"/>
      <c r="O2324" s="1"/>
      <c r="P2324" s="1"/>
    </row>
    <row r="2325" spans="14:16" x14ac:dyDescent="0.25">
      <c r="N2325" s="1"/>
      <c r="O2325" s="1"/>
      <c r="P2325" s="1"/>
    </row>
    <row r="2326" spans="14:16" x14ac:dyDescent="0.25">
      <c r="N2326" s="1"/>
      <c r="O2326" s="1"/>
      <c r="P2326" s="1"/>
    </row>
    <row r="2327" spans="14:16" x14ac:dyDescent="0.25">
      <c r="N2327" s="1"/>
      <c r="O2327" s="1"/>
      <c r="P2327" s="1"/>
    </row>
    <row r="2328" spans="14:16" x14ac:dyDescent="0.25">
      <c r="N2328" s="1"/>
      <c r="O2328" s="1"/>
      <c r="P2328" s="1"/>
    </row>
    <row r="2329" spans="14:16" x14ac:dyDescent="0.25">
      <c r="N2329" s="1"/>
      <c r="O2329" s="1"/>
      <c r="P2329" s="1"/>
    </row>
    <row r="2330" spans="14:16" x14ac:dyDescent="0.25">
      <c r="N2330" s="1"/>
      <c r="O2330" s="1"/>
      <c r="P2330" s="1"/>
    </row>
    <row r="2331" spans="14:16" x14ac:dyDescent="0.25">
      <c r="N2331" s="1"/>
      <c r="O2331" s="1"/>
      <c r="P2331" s="1"/>
    </row>
    <row r="2332" spans="14:16" x14ac:dyDescent="0.25">
      <c r="N2332" s="1"/>
      <c r="O2332" s="1"/>
      <c r="P2332" s="1"/>
    </row>
    <row r="2333" spans="14:16" x14ac:dyDescent="0.25">
      <c r="N2333" s="1"/>
      <c r="O2333" s="1"/>
      <c r="P2333" s="1"/>
    </row>
    <row r="2334" spans="14:16" x14ac:dyDescent="0.25">
      <c r="N2334" s="1"/>
      <c r="O2334" s="1"/>
      <c r="P2334" s="1"/>
    </row>
    <row r="2335" spans="14:16" x14ac:dyDescent="0.25">
      <c r="N2335" s="1"/>
      <c r="O2335" s="1"/>
      <c r="P2335" s="1"/>
    </row>
    <row r="2336" spans="14:16" x14ac:dyDescent="0.25">
      <c r="N2336" s="1"/>
      <c r="O2336" s="1"/>
      <c r="P2336" s="1"/>
    </row>
    <row r="2337" spans="14:16" x14ac:dyDescent="0.25">
      <c r="N2337" s="1"/>
      <c r="O2337" s="1"/>
      <c r="P2337" s="1"/>
    </row>
    <row r="2338" spans="14:16" x14ac:dyDescent="0.25">
      <c r="N2338" s="1"/>
      <c r="O2338" s="1"/>
      <c r="P2338" s="1"/>
    </row>
    <row r="2339" spans="14:16" x14ac:dyDescent="0.25">
      <c r="N2339" s="1"/>
      <c r="O2339" s="1"/>
      <c r="P2339" s="1"/>
    </row>
    <row r="2340" spans="14:16" x14ac:dyDescent="0.25">
      <c r="N2340" s="1"/>
      <c r="O2340" s="1"/>
      <c r="P2340" s="1"/>
    </row>
    <row r="2341" spans="14:16" x14ac:dyDescent="0.25">
      <c r="N2341" s="1"/>
      <c r="O2341" s="1"/>
      <c r="P2341" s="1"/>
    </row>
    <row r="2342" spans="14:16" x14ac:dyDescent="0.25">
      <c r="N2342" s="1"/>
      <c r="O2342" s="1"/>
      <c r="P2342" s="1"/>
    </row>
    <row r="2343" spans="14:16" x14ac:dyDescent="0.25">
      <c r="N2343" s="1"/>
      <c r="O2343" s="1"/>
      <c r="P2343" s="1"/>
    </row>
    <row r="2344" spans="14:16" x14ac:dyDescent="0.25">
      <c r="N2344" s="1"/>
      <c r="O2344" s="1"/>
      <c r="P2344" s="1"/>
    </row>
    <row r="2345" spans="14:16" x14ac:dyDescent="0.25">
      <c r="N2345" s="1"/>
      <c r="O2345" s="1"/>
      <c r="P2345" s="1"/>
    </row>
    <row r="2346" spans="14:16" x14ac:dyDescent="0.25">
      <c r="N2346" s="1"/>
      <c r="O2346" s="1"/>
      <c r="P2346" s="1"/>
    </row>
    <row r="2347" spans="14:16" x14ac:dyDescent="0.25">
      <c r="N2347" s="1"/>
      <c r="O2347" s="1"/>
      <c r="P2347" s="1"/>
    </row>
    <row r="2348" spans="14:16" x14ac:dyDescent="0.25">
      <c r="N2348" s="1"/>
      <c r="O2348" s="1"/>
      <c r="P2348" s="1"/>
    </row>
    <row r="2349" spans="14:16" x14ac:dyDescent="0.25">
      <c r="N2349" s="1"/>
      <c r="O2349" s="1"/>
      <c r="P2349" s="1"/>
    </row>
    <row r="2350" spans="14:16" x14ac:dyDescent="0.25">
      <c r="N2350" s="1"/>
      <c r="O2350" s="1"/>
      <c r="P2350" s="1"/>
    </row>
    <row r="2351" spans="14:16" x14ac:dyDescent="0.25">
      <c r="N2351" s="1"/>
      <c r="O2351" s="1"/>
      <c r="P2351" s="1"/>
    </row>
    <row r="2352" spans="14:16" x14ac:dyDescent="0.25">
      <c r="N2352" s="1"/>
      <c r="O2352" s="1"/>
      <c r="P2352" s="1"/>
    </row>
    <row r="2353" spans="14:16" x14ac:dyDescent="0.25">
      <c r="N2353" s="1"/>
      <c r="O2353" s="1"/>
      <c r="P2353" s="1"/>
    </row>
    <row r="2354" spans="14:16" x14ac:dyDescent="0.25">
      <c r="N2354" s="1"/>
      <c r="O2354" s="1"/>
      <c r="P2354" s="1"/>
    </row>
    <row r="2355" spans="14:16" x14ac:dyDescent="0.25">
      <c r="N2355" s="1"/>
      <c r="O2355" s="1"/>
      <c r="P2355" s="1"/>
    </row>
    <row r="2356" spans="14:16" x14ac:dyDescent="0.25">
      <c r="N2356" s="1"/>
      <c r="O2356" s="1"/>
      <c r="P2356" s="1"/>
    </row>
    <row r="2357" spans="14:16" x14ac:dyDescent="0.25">
      <c r="N2357" s="1"/>
      <c r="O2357" s="1"/>
      <c r="P2357" s="1"/>
    </row>
    <row r="2358" spans="14:16" x14ac:dyDescent="0.25">
      <c r="N2358" s="1"/>
      <c r="O2358" s="1"/>
      <c r="P2358" s="1"/>
    </row>
    <row r="2359" spans="14:16" x14ac:dyDescent="0.25">
      <c r="N2359" s="1"/>
      <c r="O2359" s="1"/>
      <c r="P2359" s="1"/>
    </row>
    <row r="2360" spans="14:16" x14ac:dyDescent="0.25">
      <c r="N2360" s="1"/>
      <c r="O2360" s="1"/>
      <c r="P2360" s="1"/>
    </row>
    <row r="2361" spans="14:16" x14ac:dyDescent="0.25">
      <c r="N2361" s="1"/>
      <c r="O2361" s="1"/>
      <c r="P2361" s="1"/>
    </row>
    <row r="2362" spans="14:16" x14ac:dyDescent="0.25">
      <c r="N2362" s="1"/>
      <c r="O2362" s="1"/>
      <c r="P2362" s="1"/>
    </row>
    <row r="2363" spans="14:16" x14ac:dyDescent="0.25">
      <c r="N2363" s="1"/>
      <c r="O2363" s="1"/>
      <c r="P2363" s="1"/>
    </row>
    <row r="2364" spans="14:16" x14ac:dyDescent="0.25">
      <c r="N2364" s="1"/>
      <c r="O2364" s="1"/>
      <c r="P2364" s="1"/>
    </row>
    <row r="2365" spans="14:16" x14ac:dyDescent="0.25">
      <c r="N2365" s="1"/>
      <c r="O2365" s="1"/>
      <c r="P2365" s="1"/>
    </row>
    <row r="2366" spans="14:16" x14ac:dyDescent="0.25">
      <c r="N2366" s="1"/>
      <c r="O2366" s="1"/>
      <c r="P2366" s="1"/>
    </row>
    <row r="2367" spans="14:16" x14ac:dyDescent="0.25">
      <c r="N2367" s="1"/>
      <c r="O2367" s="1"/>
      <c r="P2367" s="1"/>
    </row>
    <row r="2368" spans="14:16" x14ac:dyDescent="0.25">
      <c r="N2368" s="1"/>
      <c r="O2368" s="1"/>
      <c r="P2368" s="1"/>
    </row>
    <row r="2369" spans="14:16" x14ac:dyDescent="0.25">
      <c r="N2369" s="1"/>
      <c r="O2369" s="1"/>
      <c r="P2369" s="1"/>
    </row>
    <row r="2370" spans="14:16" x14ac:dyDescent="0.25">
      <c r="N2370" s="1"/>
      <c r="O2370" s="1"/>
      <c r="P2370" s="1"/>
    </row>
    <row r="2371" spans="14:16" x14ac:dyDescent="0.25">
      <c r="N2371" s="1"/>
      <c r="O2371" s="1"/>
      <c r="P2371" s="1"/>
    </row>
    <row r="2372" spans="14:16" x14ac:dyDescent="0.25">
      <c r="N2372" s="1"/>
      <c r="O2372" s="1"/>
      <c r="P2372" s="1"/>
    </row>
    <row r="2373" spans="14:16" x14ac:dyDescent="0.25">
      <c r="N2373" s="1"/>
      <c r="O2373" s="1"/>
      <c r="P2373" s="1"/>
    </row>
    <row r="2374" spans="14:16" x14ac:dyDescent="0.25">
      <c r="N2374" s="1"/>
      <c r="O2374" s="1"/>
      <c r="P2374" s="1"/>
    </row>
    <row r="2375" spans="14:16" x14ac:dyDescent="0.25">
      <c r="N2375" s="1"/>
      <c r="O2375" s="1"/>
      <c r="P2375" s="1"/>
    </row>
    <row r="2376" spans="14:16" x14ac:dyDescent="0.25">
      <c r="N2376" s="1"/>
      <c r="O2376" s="1"/>
      <c r="P2376" s="1"/>
    </row>
    <row r="2377" spans="14:16" x14ac:dyDescent="0.25">
      <c r="N2377" s="1"/>
      <c r="O2377" s="1"/>
      <c r="P2377" s="1"/>
    </row>
    <row r="2378" spans="14:16" x14ac:dyDescent="0.25">
      <c r="N2378" s="1"/>
      <c r="O2378" s="1"/>
      <c r="P2378" s="1"/>
    </row>
    <row r="2379" spans="14:16" x14ac:dyDescent="0.25">
      <c r="N2379" s="1"/>
      <c r="O2379" s="1"/>
      <c r="P2379" s="1"/>
    </row>
    <row r="2380" spans="14:16" x14ac:dyDescent="0.25">
      <c r="N2380" s="1"/>
      <c r="O2380" s="1"/>
      <c r="P2380" s="1"/>
    </row>
    <row r="2381" spans="14:16" x14ac:dyDescent="0.25">
      <c r="N2381" s="1"/>
      <c r="O2381" s="1"/>
      <c r="P2381" s="1"/>
    </row>
    <row r="2382" spans="14:16" x14ac:dyDescent="0.25">
      <c r="N2382" s="1"/>
      <c r="O2382" s="1"/>
      <c r="P2382" s="1"/>
    </row>
    <row r="2383" spans="14:16" x14ac:dyDescent="0.25">
      <c r="N2383" s="1"/>
      <c r="O2383" s="1"/>
      <c r="P2383" s="1"/>
    </row>
    <row r="2384" spans="14:16" x14ac:dyDescent="0.25">
      <c r="N2384" s="1"/>
      <c r="O2384" s="1"/>
      <c r="P2384" s="1"/>
    </row>
    <row r="2385" spans="14:16" x14ac:dyDescent="0.25">
      <c r="N2385" s="1"/>
      <c r="O2385" s="1"/>
      <c r="P2385" s="1"/>
    </row>
    <row r="2386" spans="14:16" x14ac:dyDescent="0.25">
      <c r="N2386" s="1"/>
      <c r="O2386" s="1"/>
      <c r="P2386" s="1"/>
    </row>
    <row r="2387" spans="14:16" x14ac:dyDescent="0.25">
      <c r="N2387" s="1"/>
      <c r="O2387" s="1"/>
      <c r="P2387" s="1"/>
    </row>
    <row r="2388" spans="14:16" x14ac:dyDescent="0.25">
      <c r="N2388" s="1"/>
      <c r="O2388" s="1"/>
      <c r="P2388" s="1"/>
    </row>
    <row r="2389" spans="14:16" x14ac:dyDescent="0.25">
      <c r="N2389" s="1"/>
      <c r="O2389" s="1"/>
      <c r="P2389" s="1"/>
    </row>
    <row r="2390" spans="14:16" x14ac:dyDescent="0.25">
      <c r="N2390" s="1"/>
      <c r="O2390" s="1"/>
      <c r="P2390" s="1"/>
    </row>
    <row r="2391" spans="14:16" x14ac:dyDescent="0.25">
      <c r="N2391" s="1"/>
      <c r="O2391" s="1"/>
      <c r="P2391" s="1"/>
    </row>
    <row r="2392" spans="14:16" x14ac:dyDescent="0.25">
      <c r="N2392" s="1"/>
      <c r="O2392" s="1"/>
      <c r="P2392" s="1"/>
    </row>
    <row r="2393" spans="14:16" x14ac:dyDescent="0.25">
      <c r="N2393" s="1"/>
      <c r="O2393" s="1"/>
      <c r="P2393" s="1"/>
    </row>
    <row r="2394" spans="14:16" x14ac:dyDescent="0.25">
      <c r="N2394" s="1"/>
      <c r="O2394" s="1"/>
      <c r="P2394" s="1"/>
    </row>
    <row r="2395" spans="14:16" x14ac:dyDescent="0.25">
      <c r="N2395" s="1"/>
      <c r="O2395" s="1"/>
      <c r="P2395" s="1"/>
    </row>
    <row r="2396" spans="14:16" x14ac:dyDescent="0.25">
      <c r="N2396" s="1"/>
      <c r="O2396" s="1"/>
      <c r="P2396" s="1"/>
    </row>
    <row r="2397" spans="14:16" x14ac:dyDescent="0.25">
      <c r="N2397" s="1"/>
      <c r="O2397" s="1"/>
      <c r="P2397" s="1"/>
    </row>
    <row r="2398" spans="14:16" x14ac:dyDescent="0.25">
      <c r="N2398" s="1"/>
      <c r="O2398" s="1"/>
      <c r="P2398" s="1"/>
    </row>
    <row r="2399" spans="14:16" x14ac:dyDescent="0.25">
      <c r="N2399" s="1"/>
      <c r="O2399" s="1"/>
      <c r="P2399" s="1"/>
    </row>
    <row r="2400" spans="14:16" x14ac:dyDescent="0.25">
      <c r="N2400" s="1"/>
      <c r="O2400" s="1"/>
      <c r="P2400" s="1"/>
    </row>
    <row r="2401" spans="14:16" x14ac:dyDescent="0.25">
      <c r="N2401" s="1"/>
      <c r="O2401" s="1"/>
      <c r="P2401" s="1"/>
    </row>
    <row r="2402" spans="14:16" x14ac:dyDescent="0.25">
      <c r="N2402" s="1"/>
      <c r="O2402" s="1"/>
      <c r="P2402" s="1"/>
    </row>
    <row r="2403" spans="14:16" x14ac:dyDescent="0.25">
      <c r="N2403" s="1"/>
      <c r="O2403" s="1"/>
      <c r="P2403" s="1"/>
    </row>
    <row r="2404" spans="14:16" x14ac:dyDescent="0.25">
      <c r="N2404" s="1"/>
      <c r="O2404" s="1"/>
      <c r="P2404" s="1"/>
    </row>
    <row r="2405" spans="14:16" x14ac:dyDescent="0.25">
      <c r="N2405" s="1"/>
      <c r="O2405" s="1"/>
      <c r="P2405" s="1"/>
    </row>
    <row r="2406" spans="14:16" x14ac:dyDescent="0.25">
      <c r="N2406" s="1"/>
      <c r="O2406" s="1"/>
      <c r="P2406" s="1"/>
    </row>
    <row r="2407" spans="14:16" x14ac:dyDescent="0.25">
      <c r="N2407" s="1"/>
      <c r="O2407" s="1"/>
      <c r="P2407" s="1"/>
    </row>
    <row r="2408" spans="14:16" x14ac:dyDescent="0.25">
      <c r="N2408" s="1"/>
      <c r="O2408" s="1"/>
      <c r="P2408" s="1"/>
    </row>
    <row r="2409" spans="14:16" x14ac:dyDescent="0.25">
      <c r="N2409" s="1"/>
      <c r="O2409" s="1"/>
      <c r="P2409" s="1"/>
    </row>
    <row r="2410" spans="14:16" x14ac:dyDescent="0.25">
      <c r="N2410" s="1"/>
      <c r="O2410" s="1"/>
      <c r="P2410" s="1"/>
    </row>
    <row r="2411" spans="14:16" x14ac:dyDescent="0.25">
      <c r="N2411" s="1"/>
      <c r="O2411" s="1"/>
      <c r="P2411" s="1"/>
    </row>
    <row r="2412" spans="14:16" x14ac:dyDescent="0.25">
      <c r="N2412" s="1"/>
      <c r="O2412" s="1"/>
      <c r="P2412" s="1"/>
    </row>
    <row r="2413" spans="14:16" x14ac:dyDescent="0.25">
      <c r="N2413" s="1"/>
      <c r="O2413" s="1"/>
      <c r="P2413" s="1"/>
    </row>
    <row r="2414" spans="14:16" x14ac:dyDescent="0.25">
      <c r="N2414" s="1"/>
      <c r="O2414" s="1"/>
      <c r="P2414" s="1"/>
    </row>
    <row r="2415" spans="14:16" x14ac:dyDescent="0.25">
      <c r="N2415" s="1"/>
      <c r="O2415" s="1"/>
      <c r="P2415" s="1"/>
    </row>
    <row r="2416" spans="14:16" x14ac:dyDescent="0.25">
      <c r="N2416" s="1"/>
      <c r="O2416" s="1"/>
      <c r="P2416" s="1"/>
    </row>
    <row r="2417" spans="14:16" x14ac:dyDescent="0.25">
      <c r="N2417" s="1"/>
      <c r="O2417" s="1"/>
      <c r="P2417" s="1"/>
    </row>
    <row r="2418" spans="14:16" x14ac:dyDescent="0.25">
      <c r="N2418" s="1"/>
      <c r="O2418" s="1"/>
      <c r="P2418" s="1"/>
    </row>
    <row r="2419" spans="14:16" x14ac:dyDescent="0.25">
      <c r="N2419" s="1"/>
      <c r="O2419" s="1"/>
      <c r="P2419" s="1"/>
    </row>
    <row r="2420" spans="14:16" x14ac:dyDescent="0.25">
      <c r="N2420" s="1"/>
      <c r="O2420" s="1"/>
      <c r="P2420" s="1"/>
    </row>
    <row r="2421" spans="14:16" x14ac:dyDescent="0.25">
      <c r="N2421" s="1"/>
      <c r="O2421" s="1"/>
      <c r="P2421" s="1"/>
    </row>
    <row r="2422" spans="14:16" x14ac:dyDescent="0.25">
      <c r="N2422" s="1"/>
      <c r="O2422" s="1"/>
      <c r="P2422" s="1"/>
    </row>
    <row r="2423" spans="14:16" x14ac:dyDescent="0.25">
      <c r="N2423" s="1"/>
      <c r="O2423" s="1"/>
      <c r="P2423" s="1"/>
    </row>
    <row r="2424" spans="14:16" x14ac:dyDescent="0.25">
      <c r="N2424" s="1"/>
      <c r="O2424" s="1"/>
      <c r="P2424" s="1"/>
    </row>
    <row r="2425" spans="14:16" x14ac:dyDescent="0.25">
      <c r="N2425" s="1"/>
      <c r="O2425" s="1"/>
      <c r="P2425" s="1"/>
    </row>
    <row r="2426" spans="14:16" x14ac:dyDescent="0.25">
      <c r="N2426" s="1"/>
      <c r="O2426" s="1"/>
      <c r="P2426" s="1"/>
    </row>
    <row r="2427" spans="14:16" x14ac:dyDescent="0.25">
      <c r="N2427" s="1"/>
      <c r="O2427" s="1"/>
      <c r="P2427" s="1"/>
    </row>
    <row r="2428" spans="14:16" x14ac:dyDescent="0.25">
      <c r="N2428" s="1"/>
      <c r="O2428" s="1"/>
      <c r="P2428" s="1"/>
    </row>
    <row r="2429" spans="14:16" x14ac:dyDescent="0.25">
      <c r="N2429" s="1"/>
      <c r="O2429" s="1"/>
      <c r="P2429" s="1"/>
    </row>
    <row r="2430" spans="14:16" x14ac:dyDescent="0.25">
      <c r="N2430" s="1"/>
      <c r="O2430" s="1"/>
      <c r="P2430" s="1"/>
    </row>
    <row r="2431" spans="14:16" x14ac:dyDescent="0.25">
      <c r="N2431" s="1"/>
      <c r="O2431" s="1"/>
      <c r="P2431" s="1"/>
    </row>
    <row r="2432" spans="14:16" x14ac:dyDescent="0.25">
      <c r="N2432" s="1"/>
      <c r="O2432" s="1"/>
      <c r="P2432" s="1"/>
    </row>
    <row r="2433" spans="14:16" x14ac:dyDescent="0.25">
      <c r="N2433" s="1"/>
      <c r="O2433" s="1"/>
      <c r="P2433" s="1"/>
    </row>
    <row r="2434" spans="14:16" x14ac:dyDescent="0.25">
      <c r="N2434" s="1"/>
      <c r="O2434" s="1"/>
      <c r="P2434" s="1"/>
    </row>
    <row r="2435" spans="14:16" x14ac:dyDescent="0.25">
      <c r="N2435" s="1"/>
      <c r="O2435" s="1"/>
      <c r="P2435" s="1"/>
    </row>
    <row r="2436" spans="14:16" x14ac:dyDescent="0.25">
      <c r="N2436" s="1"/>
      <c r="O2436" s="1"/>
      <c r="P2436" s="1"/>
    </row>
    <row r="2437" spans="14:16" x14ac:dyDescent="0.25">
      <c r="N2437" s="1"/>
      <c r="O2437" s="1"/>
      <c r="P2437" s="1"/>
    </row>
    <row r="2438" spans="14:16" x14ac:dyDescent="0.25">
      <c r="N2438" s="1"/>
      <c r="O2438" s="1"/>
      <c r="P2438" s="1"/>
    </row>
    <row r="2439" spans="14:16" x14ac:dyDescent="0.25">
      <c r="N2439" s="1"/>
      <c r="O2439" s="1"/>
      <c r="P2439" s="1"/>
    </row>
    <row r="2440" spans="14:16" x14ac:dyDescent="0.25">
      <c r="N2440" s="1"/>
      <c r="O2440" s="1"/>
      <c r="P2440" s="1"/>
    </row>
    <row r="2441" spans="14:16" x14ac:dyDescent="0.25">
      <c r="N2441" s="1"/>
      <c r="O2441" s="1"/>
      <c r="P2441" s="1"/>
    </row>
    <row r="2442" spans="14:16" x14ac:dyDescent="0.25">
      <c r="N2442" s="1"/>
      <c r="O2442" s="1"/>
      <c r="P2442" s="1"/>
    </row>
    <row r="2443" spans="14:16" x14ac:dyDescent="0.25">
      <c r="N2443" s="1"/>
      <c r="O2443" s="1"/>
      <c r="P2443" s="1"/>
    </row>
    <row r="2444" spans="14:16" x14ac:dyDescent="0.25">
      <c r="N2444" s="1"/>
      <c r="O2444" s="1"/>
      <c r="P2444" s="1"/>
    </row>
    <row r="2445" spans="14:16" x14ac:dyDescent="0.25">
      <c r="N2445" s="1"/>
      <c r="O2445" s="1"/>
      <c r="P2445" s="1"/>
    </row>
    <row r="2446" spans="14:16" x14ac:dyDescent="0.25">
      <c r="N2446" s="1"/>
      <c r="O2446" s="1"/>
      <c r="P2446" s="1"/>
    </row>
    <row r="2447" spans="14:16" x14ac:dyDescent="0.25">
      <c r="N2447" s="1"/>
      <c r="O2447" s="1"/>
      <c r="P2447" s="1"/>
    </row>
    <row r="2448" spans="14:16" x14ac:dyDescent="0.25">
      <c r="N2448" s="1"/>
      <c r="O2448" s="1"/>
      <c r="P2448" s="1"/>
    </row>
    <row r="2449" spans="14:16" x14ac:dyDescent="0.25">
      <c r="N2449" s="1"/>
      <c r="O2449" s="1"/>
      <c r="P2449" s="1"/>
    </row>
    <row r="2450" spans="14:16" x14ac:dyDescent="0.25">
      <c r="N2450" s="1"/>
      <c r="O2450" s="1"/>
      <c r="P2450" s="1"/>
    </row>
    <row r="2451" spans="14:16" x14ac:dyDescent="0.25">
      <c r="N2451" s="1"/>
      <c r="O2451" s="1"/>
      <c r="P2451" s="1"/>
    </row>
    <row r="2452" spans="14:16" x14ac:dyDescent="0.25">
      <c r="N2452" s="1"/>
      <c r="O2452" s="1"/>
      <c r="P2452" s="1"/>
    </row>
    <row r="2453" spans="14:16" x14ac:dyDescent="0.25">
      <c r="N2453" s="1"/>
      <c r="O2453" s="1"/>
      <c r="P2453" s="1"/>
    </row>
    <row r="2454" spans="14:16" x14ac:dyDescent="0.25">
      <c r="N2454" s="1"/>
      <c r="O2454" s="1"/>
      <c r="P2454" s="1"/>
    </row>
    <row r="2455" spans="14:16" x14ac:dyDescent="0.25">
      <c r="N2455" s="1"/>
      <c r="O2455" s="1"/>
      <c r="P2455" s="1"/>
    </row>
    <row r="2456" spans="14:16" x14ac:dyDescent="0.25">
      <c r="N2456" s="1"/>
      <c r="O2456" s="1"/>
      <c r="P2456" s="1"/>
    </row>
    <row r="2457" spans="14:16" x14ac:dyDescent="0.25">
      <c r="N2457" s="1"/>
      <c r="O2457" s="1"/>
      <c r="P2457" s="1"/>
    </row>
    <row r="2458" spans="14:16" x14ac:dyDescent="0.25">
      <c r="N2458" s="1"/>
      <c r="O2458" s="1"/>
      <c r="P2458" s="1"/>
    </row>
    <row r="2459" spans="14:16" x14ac:dyDescent="0.25">
      <c r="N2459" s="1"/>
      <c r="O2459" s="1"/>
      <c r="P2459" s="1"/>
    </row>
    <row r="2460" spans="14:16" x14ac:dyDescent="0.25">
      <c r="N2460" s="1"/>
      <c r="O2460" s="1"/>
      <c r="P2460" s="1"/>
    </row>
    <row r="2461" spans="14:16" x14ac:dyDescent="0.25">
      <c r="N2461" s="1"/>
      <c r="O2461" s="1"/>
      <c r="P2461" s="1"/>
    </row>
    <row r="2462" spans="14:16" x14ac:dyDescent="0.25">
      <c r="N2462" s="1"/>
      <c r="O2462" s="1"/>
      <c r="P2462" s="1"/>
    </row>
    <row r="2463" spans="14:16" x14ac:dyDescent="0.25">
      <c r="N2463" s="1"/>
      <c r="O2463" s="1"/>
      <c r="P2463" s="1"/>
    </row>
    <row r="2464" spans="14:16" x14ac:dyDescent="0.25">
      <c r="N2464" s="1"/>
      <c r="O2464" s="1"/>
      <c r="P2464" s="1"/>
    </row>
    <row r="2465" spans="14:16" x14ac:dyDescent="0.25">
      <c r="N2465" s="1"/>
      <c r="O2465" s="1"/>
      <c r="P2465" s="1"/>
    </row>
    <row r="2466" spans="14:16" x14ac:dyDescent="0.25">
      <c r="N2466" s="1"/>
      <c r="O2466" s="1"/>
      <c r="P2466" s="1"/>
    </row>
    <row r="2467" spans="14:16" x14ac:dyDescent="0.25">
      <c r="N2467" s="1"/>
      <c r="O2467" s="1"/>
      <c r="P2467" s="1"/>
    </row>
    <row r="2468" spans="14:16" x14ac:dyDescent="0.25">
      <c r="N2468" s="1"/>
      <c r="O2468" s="1"/>
      <c r="P2468" s="1"/>
    </row>
    <row r="2469" spans="14:16" x14ac:dyDescent="0.25">
      <c r="N2469" s="1"/>
      <c r="O2469" s="1"/>
      <c r="P2469" s="1"/>
    </row>
    <row r="2470" spans="14:16" x14ac:dyDescent="0.25">
      <c r="N2470" s="1"/>
      <c r="O2470" s="1"/>
      <c r="P2470" s="1"/>
    </row>
    <row r="2471" spans="14:16" x14ac:dyDescent="0.25">
      <c r="N2471" s="1"/>
      <c r="O2471" s="1"/>
      <c r="P2471" s="1"/>
    </row>
    <row r="2472" spans="14:16" x14ac:dyDescent="0.25">
      <c r="N2472" s="1"/>
      <c r="O2472" s="1"/>
      <c r="P2472" s="1"/>
    </row>
    <row r="2473" spans="14:16" x14ac:dyDescent="0.25">
      <c r="N2473" s="1"/>
      <c r="O2473" s="1"/>
      <c r="P2473" s="1"/>
    </row>
    <row r="2474" spans="14:16" x14ac:dyDescent="0.25">
      <c r="N2474" s="1"/>
      <c r="O2474" s="1"/>
      <c r="P2474" s="1"/>
    </row>
    <row r="2475" spans="14:16" x14ac:dyDescent="0.25">
      <c r="N2475" s="1"/>
      <c r="O2475" s="1"/>
      <c r="P2475" s="1"/>
    </row>
    <row r="2476" spans="14:16" x14ac:dyDescent="0.25">
      <c r="N2476" s="1"/>
      <c r="O2476" s="1"/>
      <c r="P2476" s="1"/>
    </row>
    <row r="2477" spans="14:16" x14ac:dyDescent="0.25">
      <c r="N2477" s="1"/>
      <c r="O2477" s="1"/>
      <c r="P2477" s="1"/>
    </row>
    <row r="2478" spans="14:16" x14ac:dyDescent="0.25">
      <c r="N2478" s="1"/>
      <c r="O2478" s="1"/>
      <c r="P2478" s="1"/>
    </row>
    <row r="2479" spans="14:16" x14ac:dyDescent="0.25">
      <c r="N2479" s="1"/>
      <c r="O2479" s="1"/>
      <c r="P2479" s="1"/>
    </row>
    <row r="2480" spans="14:16" x14ac:dyDescent="0.25">
      <c r="N2480" s="1"/>
      <c r="O2480" s="1"/>
      <c r="P2480" s="1"/>
    </row>
    <row r="2481" spans="14:16" x14ac:dyDescent="0.25">
      <c r="N2481" s="1"/>
      <c r="O2481" s="1"/>
      <c r="P2481" s="1"/>
    </row>
    <row r="2482" spans="14:16" x14ac:dyDescent="0.25">
      <c r="N2482" s="1"/>
      <c r="O2482" s="1"/>
      <c r="P2482" s="1"/>
    </row>
    <row r="2483" spans="14:16" x14ac:dyDescent="0.25">
      <c r="N2483" s="1"/>
      <c r="O2483" s="1"/>
      <c r="P2483" s="1"/>
    </row>
    <row r="2484" spans="14:16" x14ac:dyDescent="0.25">
      <c r="N2484" s="1"/>
      <c r="O2484" s="1"/>
      <c r="P2484" s="1"/>
    </row>
    <row r="2485" spans="14:16" x14ac:dyDescent="0.25">
      <c r="N2485" s="1"/>
      <c r="O2485" s="1"/>
      <c r="P2485" s="1"/>
    </row>
    <row r="2486" spans="14:16" x14ac:dyDescent="0.25">
      <c r="N2486" s="1"/>
      <c r="O2486" s="1"/>
      <c r="P2486" s="1"/>
    </row>
    <row r="2487" spans="14:16" x14ac:dyDescent="0.25">
      <c r="N2487" s="1"/>
      <c r="O2487" s="1"/>
      <c r="P2487" s="1"/>
    </row>
    <row r="2488" spans="14:16" x14ac:dyDescent="0.25">
      <c r="N2488" s="1"/>
      <c r="O2488" s="1"/>
      <c r="P2488" s="1"/>
    </row>
    <row r="2489" spans="14:16" x14ac:dyDescent="0.25">
      <c r="N2489" s="1"/>
      <c r="O2489" s="1"/>
      <c r="P2489" s="1"/>
    </row>
    <row r="2490" spans="14:16" x14ac:dyDescent="0.25">
      <c r="N2490" s="1"/>
      <c r="O2490" s="1"/>
      <c r="P2490" s="1"/>
    </row>
    <row r="2491" spans="14:16" x14ac:dyDescent="0.25">
      <c r="N2491" s="1"/>
      <c r="O2491" s="1"/>
      <c r="P2491" s="1"/>
    </row>
    <row r="2492" spans="14:16" x14ac:dyDescent="0.25">
      <c r="N2492" s="1"/>
      <c r="O2492" s="1"/>
      <c r="P2492" s="1"/>
    </row>
    <row r="2493" spans="14:16" x14ac:dyDescent="0.25">
      <c r="N2493" s="1"/>
      <c r="O2493" s="1"/>
      <c r="P2493" s="1"/>
    </row>
    <row r="2494" spans="14:16" x14ac:dyDescent="0.25">
      <c r="N2494" s="1"/>
      <c r="O2494" s="1"/>
      <c r="P2494" s="1"/>
    </row>
    <row r="2495" spans="14:16" x14ac:dyDescent="0.25">
      <c r="N2495" s="1"/>
      <c r="O2495" s="1"/>
      <c r="P2495" s="1"/>
    </row>
    <row r="2496" spans="14:16" x14ac:dyDescent="0.25">
      <c r="N2496" s="1"/>
      <c r="O2496" s="1"/>
      <c r="P2496" s="1"/>
    </row>
    <row r="2497" spans="14:16" x14ac:dyDescent="0.25">
      <c r="N2497" s="1"/>
      <c r="O2497" s="1"/>
      <c r="P2497" s="1"/>
    </row>
    <row r="2498" spans="14:16" x14ac:dyDescent="0.25">
      <c r="N2498" s="1"/>
      <c r="O2498" s="1"/>
      <c r="P2498" s="1"/>
    </row>
    <row r="2499" spans="14:16" x14ac:dyDescent="0.25">
      <c r="N2499" s="1"/>
      <c r="O2499" s="1"/>
      <c r="P2499" s="1"/>
    </row>
    <row r="2500" spans="14:16" x14ac:dyDescent="0.25">
      <c r="N2500" s="1"/>
      <c r="O2500" s="1"/>
      <c r="P2500" s="1"/>
    </row>
    <row r="2501" spans="14:16" x14ac:dyDescent="0.25">
      <c r="N2501" s="1"/>
      <c r="O2501" s="1"/>
      <c r="P2501" s="1"/>
    </row>
    <row r="2502" spans="14:16" x14ac:dyDescent="0.25">
      <c r="N2502" s="1"/>
      <c r="O2502" s="1"/>
      <c r="P2502" s="1"/>
    </row>
    <row r="2503" spans="14:16" x14ac:dyDescent="0.25">
      <c r="N2503" s="1"/>
      <c r="O2503" s="1"/>
      <c r="P2503" s="1"/>
    </row>
    <row r="2504" spans="14:16" x14ac:dyDescent="0.25">
      <c r="N2504" s="1"/>
      <c r="O2504" s="1"/>
      <c r="P2504" s="1"/>
    </row>
    <row r="2505" spans="14:16" x14ac:dyDescent="0.25">
      <c r="N2505" s="1"/>
      <c r="O2505" s="1"/>
      <c r="P2505" s="1"/>
    </row>
    <row r="2506" spans="14:16" x14ac:dyDescent="0.25">
      <c r="N2506" s="1"/>
      <c r="O2506" s="1"/>
      <c r="P2506" s="1"/>
    </row>
    <row r="2507" spans="14:16" x14ac:dyDescent="0.25">
      <c r="N2507" s="1"/>
      <c r="O2507" s="1"/>
      <c r="P2507" s="1"/>
    </row>
    <row r="2508" spans="14:16" x14ac:dyDescent="0.25">
      <c r="N2508" s="1"/>
      <c r="O2508" s="1"/>
      <c r="P2508" s="1"/>
    </row>
    <row r="2509" spans="14:16" x14ac:dyDescent="0.25">
      <c r="N2509" s="1"/>
      <c r="O2509" s="1"/>
      <c r="P2509" s="1"/>
    </row>
    <row r="2510" spans="14:16" x14ac:dyDescent="0.25">
      <c r="N2510" s="1"/>
      <c r="O2510" s="1"/>
      <c r="P2510" s="1"/>
    </row>
    <row r="2511" spans="14:16" x14ac:dyDescent="0.25">
      <c r="N2511" s="1"/>
      <c r="O2511" s="1"/>
      <c r="P2511" s="1"/>
    </row>
    <row r="2512" spans="14:16" x14ac:dyDescent="0.25">
      <c r="N2512" s="1"/>
      <c r="O2512" s="1"/>
      <c r="P2512" s="1"/>
    </row>
    <row r="2513" spans="14:16" x14ac:dyDescent="0.25">
      <c r="N2513" s="1"/>
      <c r="O2513" s="1"/>
      <c r="P2513" s="1"/>
    </row>
    <row r="2514" spans="14:16" x14ac:dyDescent="0.25">
      <c r="N2514" s="1"/>
      <c r="O2514" s="1"/>
      <c r="P2514" s="1"/>
    </row>
    <row r="2515" spans="14:16" x14ac:dyDescent="0.25">
      <c r="N2515" s="1"/>
      <c r="O2515" s="1"/>
      <c r="P2515" s="1"/>
    </row>
    <row r="2516" spans="14:16" x14ac:dyDescent="0.25">
      <c r="N2516" s="1"/>
      <c r="O2516" s="1"/>
      <c r="P2516" s="1"/>
    </row>
    <row r="2517" spans="14:16" x14ac:dyDescent="0.25">
      <c r="N2517" s="1"/>
      <c r="O2517" s="1"/>
      <c r="P2517" s="1"/>
    </row>
    <row r="2518" spans="14:16" x14ac:dyDescent="0.25">
      <c r="N2518" s="1"/>
      <c r="O2518" s="1"/>
      <c r="P2518" s="1"/>
    </row>
    <row r="2519" spans="14:16" x14ac:dyDescent="0.25">
      <c r="N2519" s="1"/>
      <c r="O2519" s="1"/>
      <c r="P2519" s="1"/>
    </row>
    <row r="2520" spans="14:16" x14ac:dyDescent="0.25">
      <c r="N2520" s="1"/>
      <c r="O2520" s="1"/>
      <c r="P2520" s="1"/>
    </row>
    <row r="2521" spans="14:16" x14ac:dyDescent="0.25">
      <c r="N2521" s="1"/>
      <c r="O2521" s="1"/>
      <c r="P2521" s="1"/>
    </row>
    <row r="2522" spans="14:16" x14ac:dyDescent="0.25">
      <c r="N2522" s="1"/>
      <c r="O2522" s="1"/>
      <c r="P2522" s="1"/>
    </row>
    <row r="2523" spans="14:16" x14ac:dyDescent="0.25">
      <c r="N2523" s="1"/>
      <c r="O2523" s="1"/>
      <c r="P2523" s="1"/>
    </row>
    <row r="2524" spans="14:16" x14ac:dyDescent="0.25">
      <c r="N2524" s="1"/>
      <c r="O2524" s="1"/>
      <c r="P2524" s="1"/>
    </row>
    <row r="2525" spans="14:16" x14ac:dyDescent="0.25">
      <c r="N2525" s="1"/>
      <c r="O2525" s="1"/>
      <c r="P2525" s="1"/>
    </row>
    <row r="2526" spans="14:16" x14ac:dyDescent="0.25">
      <c r="N2526" s="1"/>
      <c r="O2526" s="1"/>
      <c r="P2526" s="1"/>
    </row>
    <row r="2527" spans="14:16" x14ac:dyDescent="0.25">
      <c r="N2527" s="1"/>
      <c r="O2527" s="1"/>
      <c r="P2527" s="1"/>
    </row>
    <row r="2528" spans="14:16" x14ac:dyDescent="0.25">
      <c r="N2528" s="1"/>
      <c r="O2528" s="1"/>
      <c r="P2528" s="1"/>
    </row>
    <row r="2529" spans="14:16" x14ac:dyDescent="0.25">
      <c r="N2529" s="1"/>
      <c r="O2529" s="1"/>
      <c r="P2529" s="1"/>
    </row>
    <row r="2530" spans="14:16" x14ac:dyDescent="0.25">
      <c r="N2530" s="1"/>
      <c r="O2530" s="1"/>
      <c r="P2530" s="1"/>
    </row>
    <row r="2531" spans="14:16" x14ac:dyDescent="0.25">
      <c r="N2531" s="1"/>
      <c r="O2531" s="1"/>
      <c r="P2531" s="1"/>
    </row>
    <row r="2532" spans="14:16" x14ac:dyDescent="0.25">
      <c r="N2532" s="1"/>
      <c r="O2532" s="1"/>
      <c r="P2532" s="1"/>
    </row>
    <row r="2533" spans="14:16" x14ac:dyDescent="0.25">
      <c r="N2533" s="1"/>
      <c r="O2533" s="1"/>
      <c r="P2533" s="1"/>
    </row>
    <row r="2534" spans="14:16" x14ac:dyDescent="0.25">
      <c r="N2534" s="1"/>
      <c r="O2534" s="1"/>
      <c r="P2534" s="1"/>
    </row>
    <row r="2535" spans="14:16" x14ac:dyDescent="0.25">
      <c r="N2535" s="1"/>
      <c r="O2535" s="1"/>
      <c r="P2535" s="1"/>
    </row>
    <row r="2536" spans="14:16" x14ac:dyDescent="0.25">
      <c r="N2536" s="1"/>
      <c r="O2536" s="1"/>
      <c r="P2536" s="1"/>
    </row>
    <row r="2537" spans="14:16" x14ac:dyDescent="0.25">
      <c r="N2537" s="1"/>
      <c r="O2537" s="1"/>
      <c r="P2537" s="1"/>
    </row>
    <row r="2538" spans="14:16" x14ac:dyDescent="0.25">
      <c r="N2538" s="1"/>
      <c r="O2538" s="1"/>
      <c r="P2538" s="1"/>
    </row>
    <row r="2539" spans="14:16" x14ac:dyDescent="0.25">
      <c r="N2539" s="1"/>
      <c r="O2539" s="1"/>
      <c r="P2539" s="1"/>
    </row>
    <row r="2540" spans="14:16" x14ac:dyDescent="0.25">
      <c r="N2540" s="1"/>
      <c r="O2540" s="1"/>
      <c r="P2540" s="1"/>
    </row>
    <row r="2541" spans="14:16" x14ac:dyDescent="0.25">
      <c r="N2541" s="1"/>
      <c r="O2541" s="1"/>
      <c r="P2541" s="1"/>
    </row>
    <row r="2542" spans="14:16" x14ac:dyDescent="0.25">
      <c r="N2542" s="1"/>
      <c r="O2542" s="1"/>
      <c r="P2542" s="1"/>
    </row>
    <row r="2543" spans="14:16" x14ac:dyDescent="0.25">
      <c r="N2543" s="1"/>
      <c r="O2543" s="1"/>
      <c r="P2543" s="1"/>
    </row>
    <row r="2544" spans="14:16" x14ac:dyDescent="0.25">
      <c r="N2544" s="1"/>
      <c r="O2544" s="1"/>
      <c r="P2544" s="1"/>
    </row>
    <row r="2545" spans="14:16" x14ac:dyDescent="0.25">
      <c r="N2545" s="1"/>
      <c r="O2545" s="1"/>
      <c r="P2545" s="1"/>
    </row>
    <row r="2546" spans="14:16" x14ac:dyDescent="0.25">
      <c r="N2546" s="1"/>
      <c r="O2546" s="1"/>
      <c r="P2546" s="1"/>
    </row>
    <row r="2547" spans="14:16" x14ac:dyDescent="0.25">
      <c r="N2547" s="1"/>
      <c r="O2547" s="1"/>
      <c r="P2547" s="1"/>
    </row>
    <row r="2548" spans="14:16" x14ac:dyDescent="0.25">
      <c r="N2548" s="1"/>
      <c r="O2548" s="1"/>
      <c r="P2548" s="1"/>
    </row>
    <row r="2549" spans="14:16" x14ac:dyDescent="0.25">
      <c r="N2549" s="1"/>
      <c r="O2549" s="1"/>
      <c r="P2549" s="1"/>
    </row>
    <row r="2550" spans="14:16" x14ac:dyDescent="0.25">
      <c r="N2550" s="1"/>
      <c r="O2550" s="1"/>
      <c r="P2550" s="1"/>
    </row>
    <row r="2551" spans="14:16" x14ac:dyDescent="0.25">
      <c r="N2551" s="1"/>
      <c r="O2551" s="1"/>
      <c r="P2551" s="1"/>
    </row>
    <row r="2552" spans="14:16" x14ac:dyDescent="0.25">
      <c r="N2552" s="1"/>
      <c r="O2552" s="1"/>
      <c r="P2552" s="1"/>
    </row>
    <row r="2553" spans="14:16" x14ac:dyDescent="0.25">
      <c r="N2553" s="1"/>
      <c r="O2553" s="1"/>
      <c r="P2553" s="1"/>
    </row>
    <row r="2554" spans="14:16" x14ac:dyDescent="0.25">
      <c r="N2554" s="1"/>
      <c r="O2554" s="1"/>
      <c r="P2554" s="1"/>
    </row>
    <row r="2555" spans="14:16" x14ac:dyDescent="0.25">
      <c r="N2555" s="1"/>
      <c r="O2555" s="1"/>
      <c r="P2555" s="1"/>
    </row>
    <row r="2556" spans="14:16" x14ac:dyDescent="0.25">
      <c r="N2556" s="1"/>
      <c r="O2556" s="1"/>
      <c r="P2556" s="1"/>
    </row>
    <row r="2557" spans="14:16" x14ac:dyDescent="0.25">
      <c r="N2557" s="1"/>
      <c r="O2557" s="1"/>
      <c r="P2557" s="1"/>
    </row>
    <row r="2558" spans="14:16" x14ac:dyDescent="0.25">
      <c r="N2558" s="1"/>
      <c r="O2558" s="1"/>
      <c r="P2558" s="1"/>
    </row>
    <row r="2559" spans="14:16" x14ac:dyDescent="0.25">
      <c r="N2559" s="1"/>
      <c r="O2559" s="1"/>
      <c r="P2559" s="1"/>
    </row>
    <row r="2560" spans="14:16" x14ac:dyDescent="0.25">
      <c r="N2560" s="1"/>
      <c r="O2560" s="1"/>
      <c r="P2560" s="1"/>
    </row>
    <row r="2561" spans="14:16" x14ac:dyDescent="0.25">
      <c r="N2561" s="1"/>
      <c r="O2561" s="1"/>
      <c r="P2561" s="1"/>
    </row>
    <row r="2562" spans="14:16" x14ac:dyDescent="0.25">
      <c r="N2562" s="1"/>
      <c r="O2562" s="1"/>
      <c r="P2562" s="1"/>
    </row>
    <row r="2563" spans="14:16" x14ac:dyDescent="0.25">
      <c r="N2563" s="1"/>
      <c r="O2563" s="1"/>
      <c r="P2563" s="1"/>
    </row>
    <row r="2564" spans="14:16" x14ac:dyDescent="0.25">
      <c r="N2564" s="1"/>
      <c r="O2564" s="1"/>
      <c r="P2564" s="1"/>
    </row>
    <row r="2565" spans="14:16" x14ac:dyDescent="0.25">
      <c r="N2565" s="1"/>
      <c r="O2565" s="1"/>
      <c r="P2565" s="1"/>
    </row>
    <row r="2566" spans="14:16" x14ac:dyDescent="0.25">
      <c r="N2566" s="1"/>
      <c r="O2566" s="1"/>
      <c r="P2566" s="1"/>
    </row>
    <row r="2567" spans="14:16" x14ac:dyDescent="0.25">
      <c r="N2567" s="1"/>
      <c r="O2567" s="1"/>
      <c r="P2567" s="1"/>
    </row>
    <row r="2568" spans="14:16" x14ac:dyDescent="0.25">
      <c r="N2568" s="1"/>
      <c r="O2568" s="1"/>
      <c r="P2568" s="1"/>
    </row>
    <row r="2569" spans="14:16" x14ac:dyDescent="0.25">
      <c r="N2569" s="1"/>
      <c r="O2569" s="1"/>
      <c r="P2569" s="1"/>
    </row>
    <row r="2570" spans="14:16" x14ac:dyDescent="0.25">
      <c r="N2570" s="1"/>
      <c r="O2570" s="1"/>
      <c r="P2570" s="1"/>
    </row>
    <row r="2571" spans="14:16" x14ac:dyDescent="0.25">
      <c r="N2571" s="1"/>
      <c r="O2571" s="1"/>
      <c r="P2571" s="1"/>
    </row>
    <row r="2572" spans="14:16" x14ac:dyDescent="0.25">
      <c r="N2572" s="1"/>
      <c r="O2572" s="1"/>
      <c r="P2572" s="1"/>
    </row>
    <row r="2573" spans="14:16" x14ac:dyDescent="0.25">
      <c r="N2573" s="1"/>
      <c r="O2573" s="1"/>
      <c r="P2573" s="1"/>
    </row>
    <row r="2574" spans="14:16" x14ac:dyDescent="0.25">
      <c r="N2574" s="1"/>
      <c r="O2574" s="1"/>
      <c r="P2574" s="1"/>
    </row>
    <row r="2575" spans="14:16" x14ac:dyDescent="0.25">
      <c r="N2575" s="1"/>
      <c r="O2575" s="1"/>
      <c r="P2575" s="1"/>
    </row>
    <row r="2576" spans="14:16" x14ac:dyDescent="0.25">
      <c r="N2576" s="1"/>
      <c r="O2576" s="1"/>
      <c r="P2576" s="1"/>
    </row>
    <row r="2577" spans="14:16" x14ac:dyDescent="0.25">
      <c r="N2577" s="1"/>
      <c r="O2577" s="1"/>
      <c r="P2577" s="1"/>
    </row>
    <row r="2578" spans="14:16" x14ac:dyDescent="0.25">
      <c r="N2578" s="1"/>
      <c r="O2578" s="1"/>
      <c r="P2578" s="1"/>
    </row>
    <row r="2579" spans="14:16" x14ac:dyDescent="0.25">
      <c r="N2579" s="1"/>
      <c r="O2579" s="1"/>
      <c r="P2579" s="1"/>
    </row>
    <row r="2580" spans="14:16" x14ac:dyDescent="0.25">
      <c r="N2580" s="1"/>
      <c r="O2580" s="1"/>
      <c r="P2580" s="1"/>
    </row>
    <row r="2581" spans="14:16" x14ac:dyDescent="0.25">
      <c r="N2581" s="1"/>
      <c r="O2581" s="1"/>
      <c r="P2581" s="1"/>
    </row>
    <row r="2582" spans="14:16" x14ac:dyDescent="0.25">
      <c r="N2582" s="1"/>
      <c r="O2582" s="1"/>
      <c r="P2582" s="1"/>
    </row>
    <row r="2583" spans="14:16" x14ac:dyDescent="0.25">
      <c r="N2583" s="1"/>
      <c r="O2583" s="1"/>
      <c r="P2583" s="1"/>
    </row>
    <row r="2584" spans="14:16" x14ac:dyDescent="0.25">
      <c r="N2584" s="1"/>
      <c r="O2584" s="1"/>
      <c r="P2584" s="1"/>
    </row>
    <row r="2585" spans="14:16" x14ac:dyDescent="0.25">
      <c r="N2585" s="1"/>
      <c r="O2585" s="1"/>
      <c r="P2585" s="1"/>
    </row>
    <row r="2586" spans="14:16" x14ac:dyDescent="0.25">
      <c r="N2586" s="1"/>
      <c r="O2586" s="1"/>
      <c r="P2586" s="1"/>
    </row>
    <row r="2587" spans="14:16" x14ac:dyDescent="0.25">
      <c r="N2587" s="1"/>
      <c r="O2587" s="1"/>
      <c r="P2587" s="1"/>
    </row>
    <row r="2588" spans="14:16" x14ac:dyDescent="0.25">
      <c r="N2588" s="1"/>
      <c r="O2588" s="1"/>
      <c r="P2588" s="1"/>
    </row>
    <row r="2589" spans="14:16" x14ac:dyDescent="0.25">
      <c r="N2589" s="1"/>
      <c r="O2589" s="1"/>
      <c r="P2589" s="1"/>
    </row>
    <row r="2590" spans="14:16" x14ac:dyDescent="0.25">
      <c r="N2590" s="1"/>
      <c r="O2590" s="1"/>
      <c r="P2590" s="1"/>
    </row>
    <row r="2591" spans="14:16" x14ac:dyDescent="0.25">
      <c r="N2591" s="1"/>
      <c r="O2591" s="1"/>
      <c r="P2591" s="1"/>
    </row>
    <row r="2592" spans="14:16" x14ac:dyDescent="0.25">
      <c r="N2592" s="1"/>
      <c r="O2592" s="1"/>
      <c r="P2592" s="1"/>
    </row>
    <row r="2593" spans="14:16" x14ac:dyDescent="0.25">
      <c r="N2593" s="1"/>
      <c r="O2593" s="1"/>
      <c r="P2593" s="1"/>
    </row>
    <row r="2594" spans="14:16" x14ac:dyDescent="0.25">
      <c r="N2594" s="1"/>
      <c r="O2594" s="1"/>
      <c r="P2594" s="1"/>
    </row>
    <row r="2595" spans="14:16" x14ac:dyDescent="0.25">
      <c r="N2595" s="1"/>
      <c r="O2595" s="1"/>
      <c r="P2595" s="1"/>
    </row>
    <row r="2596" spans="14:16" x14ac:dyDescent="0.25">
      <c r="N2596" s="1"/>
      <c r="O2596" s="1"/>
      <c r="P2596" s="1"/>
    </row>
    <row r="2597" spans="14:16" x14ac:dyDescent="0.25">
      <c r="N2597" s="1"/>
      <c r="O2597" s="1"/>
      <c r="P2597" s="1"/>
    </row>
    <row r="2598" spans="14:16" x14ac:dyDescent="0.25">
      <c r="N2598" s="1"/>
      <c r="O2598" s="1"/>
      <c r="P2598" s="1"/>
    </row>
    <row r="2599" spans="14:16" x14ac:dyDescent="0.25">
      <c r="N2599" s="1"/>
      <c r="O2599" s="1"/>
      <c r="P2599" s="1"/>
    </row>
    <row r="2600" spans="14:16" x14ac:dyDescent="0.25">
      <c r="N2600" s="1"/>
      <c r="O2600" s="1"/>
      <c r="P2600" s="1"/>
    </row>
    <row r="2601" spans="14:16" x14ac:dyDescent="0.25">
      <c r="N2601" s="1"/>
      <c r="O2601" s="1"/>
      <c r="P2601" s="1"/>
    </row>
    <row r="2602" spans="14:16" x14ac:dyDescent="0.25">
      <c r="N2602" s="1"/>
      <c r="O2602" s="1"/>
      <c r="P2602" s="1"/>
    </row>
    <row r="2603" spans="14:16" x14ac:dyDescent="0.25">
      <c r="N2603" s="1"/>
      <c r="O2603" s="1"/>
      <c r="P2603" s="1"/>
    </row>
    <row r="2604" spans="14:16" x14ac:dyDescent="0.25">
      <c r="N2604" s="1"/>
      <c r="O2604" s="1"/>
      <c r="P2604" s="1"/>
    </row>
    <row r="2605" spans="14:16" x14ac:dyDescent="0.25">
      <c r="N2605" s="1"/>
      <c r="O2605" s="1"/>
      <c r="P2605" s="1"/>
    </row>
    <row r="2606" spans="14:16" x14ac:dyDescent="0.25">
      <c r="N2606" s="1"/>
      <c r="O2606" s="1"/>
      <c r="P2606" s="1"/>
    </row>
    <row r="2607" spans="14:16" x14ac:dyDescent="0.25">
      <c r="N2607" s="1"/>
      <c r="O2607" s="1"/>
      <c r="P2607" s="1"/>
    </row>
    <row r="2608" spans="14:16" x14ac:dyDescent="0.25">
      <c r="N2608" s="1"/>
      <c r="O2608" s="1"/>
      <c r="P2608" s="1"/>
    </row>
    <row r="2609" spans="14:16" x14ac:dyDescent="0.25">
      <c r="N2609" s="1"/>
      <c r="O2609" s="1"/>
      <c r="P2609" s="1"/>
    </row>
    <row r="2610" spans="14:16" x14ac:dyDescent="0.25">
      <c r="N2610" s="1"/>
      <c r="O2610" s="1"/>
      <c r="P2610" s="1"/>
    </row>
    <row r="2611" spans="14:16" x14ac:dyDescent="0.25">
      <c r="N2611" s="1"/>
      <c r="O2611" s="1"/>
      <c r="P2611" s="1"/>
    </row>
    <row r="2612" spans="14:16" x14ac:dyDescent="0.25">
      <c r="N2612" s="1"/>
      <c r="O2612" s="1"/>
      <c r="P2612" s="1"/>
    </row>
    <row r="2613" spans="14:16" x14ac:dyDescent="0.25">
      <c r="N2613" s="1"/>
      <c r="O2613" s="1"/>
      <c r="P2613" s="1"/>
    </row>
    <row r="2614" spans="14:16" x14ac:dyDescent="0.25">
      <c r="N2614" s="1"/>
      <c r="O2614" s="1"/>
      <c r="P2614" s="1"/>
    </row>
    <row r="2615" spans="14:16" x14ac:dyDescent="0.25">
      <c r="N2615" s="1"/>
      <c r="O2615" s="1"/>
      <c r="P2615" s="1"/>
    </row>
    <row r="2616" spans="14:16" x14ac:dyDescent="0.25">
      <c r="N2616" s="1"/>
      <c r="O2616" s="1"/>
      <c r="P2616" s="1"/>
    </row>
    <row r="2617" spans="14:16" x14ac:dyDescent="0.25">
      <c r="N2617" s="1"/>
      <c r="O2617" s="1"/>
      <c r="P2617" s="1"/>
    </row>
    <row r="2618" spans="14:16" x14ac:dyDescent="0.25">
      <c r="N2618" s="1"/>
      <c r="O2618" s="1"/>
      <c r="P2618" s="1"/>
    </row>
    <row r="2619" spans="14:16" x14ac:dyDescent="0.25">
      <c r="N2619" s="1"/>
      <c r="O2619" s="1"/>
      <c r="P2619" s="1"/>
    </row>
    <row r="2620" spans="14:16" x14ac:dyDescent="0.25">
      <c r="N2620" s="1"/>
      <c r="O2620" s="1"/>
      <c r="P2620" s="1"/>
    </row>
    <row r="2621" spans="14:16" x14ac:dyDescent="0.25">
      <c r="N2621" s="1"/>
      <c r="O2621" s="1"/>
      <c r="P2621" s="1"/>
    </row>
    <row r="2622" spans="14:16" x14ac:dyDescent="0.25">
      <c r="N2622" s="1"/>
      <c r="O2622" s="1"/>
      <c r="P2622" s="1"/>
    </row>
    <row r="2623" spans="14:16" x14ac:dyDescent="0.25">
      <c r="N2623" s="1"/>
      <c r="O2623" s="1"/>
      <c r="P2623" s="1"/>
    </row>
    <row r="2624" spans="14:16" x14ac:dyDescent="0.25">
      <c r="N2624" s="1"/>
      <c r="O2624" s="1"/>
      <c r="P2624" s="1"/>
    </row>
    <row r="2625" spans="14:16" x14ac:dyDescent="0.25">
      <c r="N2625" s="1"/>
      <c r="O2625" s="1"/>
      <c r="P2625" s="1"/>
    </row>
    <row r="2626" spans="14:16" x14ac:dyDescent="0.25">
      <c r="N2626" s="1"/>
      <c r="O2626" s="1"/>
      <c r="P2626" s="1"/>
    </row>
    <row r="2627" spans="14:16" x14ac:dyDescent="0.25">
      <c r="N2627" s="1"/>
      <c r="O2627" s="1"/>
      <c r="P2627" s="1"/>
    </row>
    <row r="2628" spans="14:16" x14ac:dyDescent="0.25">
      <c r="N2628" s="1"/>
      <c r="O2628" s="1"/>
      <c r="P2628" s="1"/>
    </row>
    <row r="2629" spans="14:16" x14ac:dyDescent="0.25">
      <c r="N2629" s="1"/>
      <c r="O2629" s="1"/>
      <c r="P2629" s="1"/>
    </row>
    <row r="2630" spans="14:16" x14ac:dyDescent="0.25">
      <c r="N2630" s="1"/>
      <c r="O2630" s="1"/>
      <c r="P2630" s="1"/>
    </row>
    <row r="2631" spans="14:16" x14ac:dyDescent="0.25">
      <c r="N2631" s="1"/>
      <c r="O2631" s="1"/>
      <c r="P2631" s="1"/>
    </row>
    <row r="2632" spans="14:16" x14ac:dyDescent="0.25">
      <c r="N2632" s="1"/>
      <c r="O2632" s="1"/>
      <c r="P2632" s="1"/>
    </row>
    <row r="2633" spans="14:16" x14ac:dyDescent="0.25">
      <c r="N2633" s="1"/>
      <c r="O2633" s="1"/>
      <c r="P2633" s="1"/>
    </row>
    <row r="2634" spans="14:16" x14ac:dyDescent="0.25">
      <c r="N2634" s="1"/>
      <c r="O2634" s="1"/>
      <c r="P2634" s="1"/>
    </row>
    <row r="2635" spans="14:16" x14ac:dyDescent="0.25">
      <c r="N2635" s="1"/>
      <c r="O2635" s="1"/>
      <c r="P2635" s="1"/>
    </row>
    <row r="2636" spans="14:16" x14ac:dyDescent="0.25">
      <c r="N2636" s="1"/>
      <c r="O2636" s="1"/>
      <c r="P2636" s="1"/>
    </row>
    <row r="2637" spans="14:16" x14ac:dyDescent="0.25">
      <c r="N2637" s="1"/>
      <c r="O2637" s="1"/>
      <c r="P2637" s="1"/>
    </row>
    <row r="2638" spans="14:16" x14ac:dyDescent="0.25">
      <c r="N2638" s="1"/>
      <c r="O2638" s="1"/>
      <c r="P2638" s="1"/>
    </row>
    <row r="2639" spans="14:16" x14ac:dyDescent="0.25">
      <c r="N2639" s="1"/>
      <c r="O2639" s="1"/>
      <c r="P2639" s="1"/>
    </row>
    <row r="2640" spans="14:16" x14ac:dyDescent="0.25">
      <c r="N2640" s="1"/>
      <c r="O2640" s="1"/>
      <c r="P2640" s="1"/>
    </row>
    <row r="2641" spans="14:16" x14ac:dyDescent="0.25">
      <c r="N2641" s="1"/>
      <c r="O2641" s="1"/>
      <c r="P2641" s="1"/>
    </row>
    <row r="2642" spans="14:16" x14ac:dyDescent="0.25">
      <c r="N2642" s="1"/>
      <c r="O2642" s="1"/>
      <c r="P2642" s="1"/>
    </row>
    <row r="2643" spans="14:16" x14ac:dyDescent="0.25">
      <c r="N2643" s="1"/>
      <c r="O2643" s="1"/>
      <c r="P2643" s="1"/>
    </row>
    <row r="2644" spans="14:16" x14ac:dyDescent="0.25">
      <c r="N2644" s="1"/>
      <c r="O2644" s="1"/>
      <c r="P2644" s="1"/>
    </row>
    <row r="2645" spans="14:16" x14ac:dyDescent="0.25">
      <c r="N2645" s="1"/>
      <c r="O2645" s="1"/>
      <c r="P2645" s="1"/>
    </row>
    <row r="2646" spans="14:16" x14ac:dyDescent="0.25">
      <c r="N2646" s="1"/>
      <c r="O2646" s="1"/>
      <c r="P2646" s="1"/>
    </row>
    <row r="2647" spans="14:16" x14ac:dyDescent="0.25">
      <c r="N2647" s="1"/>
      <c r="O2647" s="1"/>
      <c r="P2647" s="1"/>
    </row>
    <row r="2648" spans="14:16" x14ac:dyDescent="0.25">
      <c r="N2648" s="1"/>
      <c r="O2648" s="1"/>
      <c r="P2648" s="1"/>
    </row>
    <row r="2649" spans="14:16" x14ac:dyDescent="0.25">
      <c r="N2649" s="1"/>
      <c r="O2649" s="1"/>
      <c r="P2649" s="1"/>
    </row>
    <row r="2650" spans="14:16" x14ac:dyDescent="0.25">
      <c r="N2650" s="1"/>
      <c r="O2650" s="1"/>
      <c r="P2650" s="1"/>
    </row>
    <row r="2651" spans="14:16" x14ac:dyDescent="0.25">
      <c r="N2651" s="1"/>
      <c r="O2651" s="1"/>
      <c r="P2651" s="1"/>
    </row>
    <row r="2652" spans="14:16" x14ac:dyDescent="0.25">
      <c r="N2652" s="1"/>
      <c r="O2652" s="1"/>
      <c r="P2652" s="1"/>
    </row>
    <row r="2653" spans="14:16" x14ac:dyDescent="0.25">
      <c r="N2653" s="1"/>
      <c r="O2653" s="1"/>
      <c r="P2653" s="1"/>
    </row>
    <row r="2654" spans="14:16" x14ac:dyDescent="0.25">
      <c r="N2654" s="1"/>
      <c r="O2654" s="1"/>
      <c r="P2654" s="1"/>
    </row>
    <row r="2655" spans="14:16" x14ac:dyDescent="0.25">
      <c r="N2655" s="1"/>
      <c r="O2655" s="1"/>
      <c r="P2655" s="1"/>
    </row>
    <row r="2656" spans="14:16" x14ac:dyDescent="0.25">
      <c r="N2656" s="1"/>
      <c r="O2656" s="1"/>
      <c r="P2656" s="1"/>
    </row>
    <row r="2657" spans="14:16" x14ac:dyDescent="0.25">
      <c r="N2657" s="1"/>
      <c r="O2657" s="1"/>
      <c r="P2657" s="1"/>
    </row>
    <row r="2658" spans="14:16" x14ac:dyDescent="0.25">
      <c r="N2658" s="1"/>
      <c r="O2658" s="1"/>
      <c r="P2658" s="1"/>
    </row>
    <row r="2659" spans="14:16" x14ac:dyDescent="0.25">
      <c r="N2659" s="1"/>
      <c r="O2659" s="1"/>
      <c r="P2659" s="1"/>
    </row>
    <row r="2660" spans="14:16" x14ac:dyDescent="0.25">
      <c r="N2660" s="1"/>
      <c r="O2660" s="1"/>
      <c r="P2660" s="1"/>
    </row>
    <row r="2661" spans="14:16" x14ac:dyDescent="0.25">
      <c r="N2661" s="1"/>
      <c r="O2661" s="1"/>
      <c r="P2661" s="1"/>
    </row>
    <row r="2662" spans="14:16" x14ac:dyDescent="0.25">
      <c r="N2662" s="1"/>
      <c r="O2662" s="1"/>
      <c r="P2662" s="1"/>
    </row>
    <row r="2663" spans="14:16" x14ac:dyDescent="0.25">
      <c r="N2663" s="1"/>
      <c r="O2663" s="1"/>
      <c r="P2663" s="1"/>
    </row>
    <row r="2664" spans="14:16" x14ac:dyDescent="0.25">
      <c r="N2664" s="1"/>
      <c r="O2664" s="1"/>
      <c r="P2664" s="1"/>
    </row>
    <row r="2665" spans="14:16" x14ac:dyDescent="0.25">
      <c r="N2665" s="1"/>
      <c r="O2665" s="1"/>
      <c r="P2665" s="1"/>
    </row>
    <row r="2666" spans="14:16" x14ac:dyDescent="0.25">
      <c r="N2666" s="1"/>
      <c r="O2666" s="1"/>
      <c r="P2666" s="1"/>
    </row>
    <row r="2667" spans="14:16" x14ac:dyDescent="0.25">
      <c r="N2667" s="1"/>
      <c r="O2667" s="1"/>
      <c r="P2667" s="1"/>
    </row>
    <row r="2668" spans="14:16" x14ac:dyDescent="0.25">
      <c r="N2668" s="1"/>
      <c r="O2668" s="1"/>
      <c r="P2668" s="1"/>
    </row>
    <row r="2669" spans="14:16" x14ac:dyDescent="0.25">
      <c r="N2669" s="1"/>
      <c r="O2669" s="1"/>
      <c r="P2669" s="1"/>
    </row>
    <row r="2670" spans="14:16" x14ac:dyDescent="0.25">
      <c r="N2670" s="1"/>
      <c r="O2670" s="1"/>
      <c r="P2670" s="1"/>
    </row>
    <row r="2671" spans="14:16" x14ac:dyDescent="0.25">
      <c r="N2671" s="1"/>
      <c r="O2671" s="1"/>
      <c r="P2671" s="1"/>
    </row>
    <row r="2672" spans="14:16" x14ac:dyDescent="0.25">
      <c r="N2672" s="1"/>
      <c r="O2672" s="1"/>
      <c r="P2672" s="1"/>
    </row>
    <row r="2673" spans="14:16" x14ac:dyDescent="0.25">
      <c r="N2673" s="1"/>
      <c r="O2673" s="1"/>
      <c r="P2673" s="1"/>
    </row>
    <row r="2674" spans="14:16" x14ac:dyDescent="0.25">
      <c r="N2674" s="1"/>
      <c r="O2674" s="1"/>
      <c r="P2674" s="1"/>
    </row>
    <row r="2675" spans="14:16" x14ac:dyDescent="0.25">
      <c r="N2675" s="1"/>
      <c r="O2675" s="1"/>
      <c r="P2675" s="1"/>
    </row>
    <row r="2676" spans="14:16" x14ac:dyDescent="0.25">
      <c r="N2676" s="1"/>
      <c r="O2676" s="1"/>
      <c r="P2676" s="1"/>
    </row>
    <row r="2677" spans="14:16" x14ac:dyDescent="0.25">
      <c r="N2677" s="1"/>
      <c r="O2677" s="1"/>
      <c r="P2677" s="1"/>
    </row>
    <row r="2678" spans="14:16" x14ac:dyDescent="0.25">
      <c r="N2678" s="1"/>
      <c r="O2678" s="1"/>
      <c r="P2678" s="1"/>
    </row>
    <row r="2679" spans="14:16" x14ac:dyDescent="0.25">
      <c r="N2679" s="1"/>
      <c r="O2679" s="1"/>
      <c r="P2679" s="1"/>
    </row>
    <row r="2680" spans="14:16" x14ac:dyDescent="0.25">
      <c r="N2680" s="1"/>
      <c r="O2680" s="1"/>
      <c r="P2680" s="1"/>
    </row>
    <row r="2681" spans="14:16" x14ac:dyDescent="0.25">
      <c r="N2681" s="1"/>
      <c r="O2681" s="1"/>
      <c r="P2681" s="1"/>
    </row>
    <row r="2682" spans="14:16" x14ac:dyDescent="0.25">
      <c r="N2682" s="1"/>
      <c r="O2682" s="1"/>
      <c r="P2682" s="1"/>
    </row>
    <row r="2683" spans="14:16" x14ac:dyDescent="0.25">
      <c r="N2683" s="1"/>
      <c r="O2683" s="1"/>
      <c r="P2683" s="1"/>
    </row>
    <row r="2684" spans="14:16" x14ac:dyDescent="0.25">
      <c r="N2684" s="1"/>
      <c r="O2684" s="1"/>
      <c r="P2684" s="1"/>
    </row>
    <row r="2685" spans="14:16" x14ac:dyDescent="0.25">
      <c r="N2685" s="1"/>
      <c r="O2685" s="1"/>
      <c r="P2685" s="1"/>
    </row>
    <row r="2686" spans="14:16" x14ac:dyDescent="0.25">
      <c r="N2686" s="1"/>
      <c r="O2686" s="1"/>
      <c r="P2686" s="1"/>
    </row>
    <row r="2687" spans="14:16" x14ac:dyDescent="0.25">
      <c r="N2687" s="1"/>
      <c r="O2687" s="1"/>
      <c r="P2687" s="1"/>
    </row>
    <row r="2688" spans="14:16" x14ac:dyDescent="0.25">
      <c r="N2688" s="1"/>
      <c r="O2688" s="1"/>
      <c r="P2688" s="1"/>
    </row>
    <row r="2689" spans="14:16" x14ac:dyDescent="0.25">
      <c r="N2689" s="1"/>
      <c r="O2689" s="1"/>
      <c r="P2689" s="1"/>
    </row>
    <row r="2690" spans="14:16" x14ac:dyDescent="0.25">
      <c r="N2690" s="1"/>
      <c r="O2690" s="1"/>
      <c r="P2690" s="1"/>
    </row>
    <row r="2691" spans="14:16" x14ac:dyDescent="0.25">
      <c r="N2691" s="1"/>
      <c r="O2691" s="1"/>
      <c r="P2691" s="1"/>
    </row>
    <row r="2692" spans="14:16" x14ac:dyDescent="0.25">
      <c r="N2692" s="1"/>
      <c r="O2692" s="1"/>
      <c r="P2692" s="1"/>
    </row>
    <row r="2693" spans="14:16" x14ac:dyDescent="0.25">
      <c r="N2693" s="1"/>
      <c r="O2693" s="1"/>
      <c r="P2693" s="1"/>
    </row>
    <row r="2694" spans="14:16" x14ac:dyDescent="0.25">
      <c r="N2694" s="1"/>
      <c r="O2694" s="1"/>
      <c r="P2694" s="1"/>
    </row>
    <row r="2695" spans="14:16" x14ac:dyDescent="0.25">
      <c r="N2695" s="1"/>
      <c r="O2695" s="1"/>
      <c r="P2695" s="1"/>
    </row>
    <row r="2696" spans="14:16" x14ac:dyDescent="0.25">
      <c r="N2696" s="1"/>
      <c r="O2696" s="1"/>
      <c r="P2696" s="1"/>
    </row>
    <row r="2697" spans="14:16" x14ac:dyDescent="0.25">
      <c r="N2697" s="1"/>
      <c r="O2697" s="1"/>
      <c r="P2697" s="1"/>
    </row>
    <row r="2698" spans="14:16" x14ac:dyDescent="0.25">
      <c r="N2698" s="1"/>
      <c r="O2698" s="1"/>
      <c r="P2698" s="1"/>
    </row>
    <row r="2699" spans="14:16" x14ac:dyDescent="0.25">
      <c r="N2699" s="1"/>
      <c r="O2699" s="1"/>
      <c r="P2699" s="1"/>
    </row>
    <row r="2700" spans="14:16" x14ac:dyDescent="0.25">
      <c r="N2700" s="1"/>
      <c r="O2700" s="1"/>
      <c r="P2700" s="1"/>
    </row>
    <row r="2701" spans="14:16" x14ac:dyDescent="0.25">
      <c r="N2701" s="1"/>
      <c r="O2701" s="1"/>
      <c r="P2701" s="1"/>
    </row>
    <row r="2702" spans="14:16" x14ac:dyDescent="0.25">
      <c r="N2702" s="1"/>
      <c r="O2702" s="1"/>
      <c r="P2702" s="1"/>
    </row>
    <row r="2703" spans="14:16" x14ac:dyDescent="0.25">
      <c r="N2703" s="1"/>
      <c r="O2703" s="1"/>
      <c r="P2703" s="1"/>
    </row>
    <row r="2704" spans="14:16" x14ac:dyDescent="0.25">
      <c r="N2704" s="1"/>
      <c r="O2704" s="1"/>
      <c r="P2704" s="1"/>
    </row>
    <row r="2705" spans="14:16" x14ac:dyDescent="0.25">
      <c r="N2705" s="1"/>
      <c r="O2705" s="1"/>
      <c r="P2705" s="1"/>
    </row>
    <row r="2706" spans="14:16" x14ac:dyDescent="0.25">
      <c r="N2706" s="1"/>
      <c r="O2706" s="1"/>
      <c r="P2706" s="1"/>
    </row>
    <row r="2707" spans="14:16" x14ac:dyDescent="0.25">
      <c r="N2707" s="1"/>
      <c r="O2707" s="1"/>
      <c r="P2707" s="1"/>
    </row>
    <row r="2708" spans="14:16" x14ac:dyDescent="0.25">
      <c r="N2708" s="1"/>
      <c r="O2708" s="1"/>
      <c r="P2708" s="1"/>
    </row>
    <row r="2709" spans="14:16" x14ac:dyDescent="0.25">
      <c r="N2709" s="1"/>
      <c r="O2709" s="1"/>
      <c r="P2709" s="1"/>
    </row>
    <row r="2710" spans="14:16" x14ac:dyDescent="0.25">
      <c r="N2710" s="1"/>
      <c r="O2710" s="1"/>
      <c r="P2710" s="1"/>
    </row>
    <row r="2711" spans="14:16" x14ac:dyDescent="0.25">
      <c r="N2711" s="1"/>
      <c r="O2711" s="1"/>
      <c r="P2711" s="1"/>
    </row>
    <row r="2712" spans="14:16" x14ac:dyDescent="0.25">
      <c r="N2712" s="1"/>
      <c r="O2712" s="1"/>
      <c r="P2712" s="1"/>
    </row>
    <row r="2713" spans="14:16" x14ac:dyDescent="0.25">
      <c r="N2713" s="1"/>
      <c r="O2713" s="1"/>
      <c r="P2713" s="1"/>
    </row>
    <row r="2714" spans="14:16" x14ac:dyDescent="0.25">
      <c r="N2714" s="1"/>
      <c r="O2714" s="1"/>
      <c r="P2714" s="1"/>
    </row>
    <row r="2715" spans="14:16" x14ac:dyDescent="0.25">
      <c r="N2715" s="1"/>
      <c r="O2715" s="1"/>
      <c r="P2715" s="1"/>
    </row>
    <row r="2716" spans="14:16" x14ac:dyDescent="0.25">
      <c r="N2716" s="1"/>
      <c r="O2716" s="1"/>
      <c r="P2716" s="1"/>
    </row>
    <row r="2717" spans="14:16" x14ac:dyDescent="0.25">
      <c r="N2717" s="1"/>
      <c r="O2717" s="1"/>
      <c r="P2717" s="1"/>
    </row>
    <row r="2718" spans="14:16" x14ac:dyDescent="0.25">
      <c r="N2718" s="1"/>
      <c r="O2718" s="1"/>
      <c r="P2718" s="1"/>
    </row>
    <row r="2719" spans="14:16" x14ac:dyDescent="0.25">
      <c r="N2719" s="1"/>
      <c r="O2719" s="1"/>
      <c r="P2719" s="1"/>
    </row>
    <row r="2720" spans="14:16" x14ac:dyDescent="0.25">
      <c r="N2720" s="1"/>
      <c r="O2720" s="1"/>
      <c r="P2720" s="1"/>
    </row>
    <row r="2721" spans="14:16" x14ac:dyDescent="0.25">
      <c r="N2721" s="1"/>
      <c r="O2721" s="1"/>
      <c r="P2721" s="1"/>
    </row>
    <row r="2722" spans="14:16" x14ac:dyDescent="0.25">
      <c r="N2722" s="1"/>
      <c r="O2722" s="1"/>
      <c r="P2722" s="1"/>
    </row>
    <row r="2723" spans="14:16" x14ac:dyDescent="0.25">
      <c r="N2723" s="1"/>
      <c r="O2723" s="1"/>
      <c r="P2723" s="1"/>
    </row>
    <row r="2724" spans="14:16" x14ac:dyDescent="0.25">
      <c r="N2724" s="1"/>
      <c r="O2724" s="1"/>
      <c r="P2724" s="1"/>
    </row>
    <row r="2725" spans="14:16" x14ac:dyDescent="0.25">
      <c r="N2725" s="1"/>
      <c r="O2725" s="1"/>
      <c r="P2725" s="1"/>
    </row>
    <row r="2726" spans="14:16" x14ac:dyDescent="0.25">
      <c r="N2726" s="1"/>
      <c r="O2726" s="1"/>
      <c r="P2726" s="1"/>
    </row>
    <row r="2727" spans="14:16" x14ac:dyDescent="0.25">
      <c r="N2727" s="1"/>
      <c r="O2727" s="1"/>
      <c r="P2727" s="1"/>
    </row>
    <row r="2728" spans="14:16" x14ac:dyDescent="0.25">
      <c r="N2728" s="1"/>
      <c r="O2728" s="1"/>
      <c r="P2728" s="1"/>
    </row>
    <row r="2729" spans="14:16" x14ac:dyDescent="0.25">
      <c r="N2729" s="1"/>
      <c r="O2729" s="1"/>
      <c r="P2729" s="1"/>
    </row>
    <row r="2730" spans="14:16" x14ac:dyDescent="0.25">
      <c r="N2730" s="1"/>
      <c r="O2730" s="1"/>
      <c r="P2730" s="1"/>
    </row>
    <row r="2731" spans="14:16" x14ac:dyDescent="0.25">
      <c r="N2731" s="1"/>
      <c r="O2731" s="1"/>
      <c r="P2731" s="1"/>
    </row>
    <row r="2732" spans="14:16" x14ac:dyDescent="0.25">
      <c r="N2732" s="1"/>
      <c r="O2732" s="1"/>
      <c r="P2732" s="1"/>
    </row>
    <row r="2733" spans="14:16" x14ac:dyDescent="0.25">
      <c r="N2733" s="1"/>
      <c r="O2733" s="1"/>
      <c r="P2733" s="1"/>
    </row>
    <row r="2734" spans="14:16" x14ac:dyDescent="0.25">
      <c r="N2734" s="1"/>
      <c r="O2734" s="1"/>
      <c r="P2734" s="1"/>
    </row>
    <row r="2735" spans="14:16" x14ac:dyDescent="0.25">
      <c r="N2735" s="1"/>
      <c r="O2735" s="1"/>
      <c r="P2735" s="1"/>
    </row>
    <row r="2736" spans="14:16" x14ac:dyDescent="0.25">
      <c r="N2736" s="1"/>
      <c r="O2736" s="1"/>
      <c r="P2736" s="1"/>
    </row>
    <row r="2737" spans="14:16" x14ac:dyDescent="0.25">
      <c r="N2737" s="1"/>
      <c r="O2737" s="1"/>
      <c r="P2737" s="1"/>
    </row>
    <row r="2738" spans="14:16" x14ac:dyDescent="0.25">
      <c r="N2738" s="1"/>
      <c r="O2738" s="1"/>
      <c r="P2738" s="1"/>
    </row>
    <row r="2739" spans="14:16" x14ac:dyDescent="0.25">
      <c r="N2739" s="1"/>
      <c r="O2739" s="1"/>
      <c r="P2739" s="1"/>
    </row>
    <row r="2740" spans="14:16" x14ac:dyDescent="0.25">
      <c r="N2740" s="1"/>
      <c r="O2740" s="1"/>
      <c r="P2740" s="1"/>
    </row>
    <row r="2741" spans="14:16" x14ac:dyDescent="0.25">
      <c r="N2741" s="1"/>
      <c r="O2741" s="1"/>
      <c r="P2741" s="1"/>
    </row>
    <row r="2742" spans="14:16" x14ac:dyDescent="0.25">
      <c r="N2742" s="1"/>
      <c r="O2742" s="1"/>
      <c r="P2742" s="1"/>
    </row>
    <row r="2743" spans="14:16" x14ac:dyDescent="0.25">
      <c r="N2743" s="1"/>
      <c r="O2743" s="1"/>
      <c r="P2743" s="1"/>
    </row>
    <row r="2744" spans="14:16" x14ac:dyDescent="0.25">
      <c r="N2744" s="1"/>
      <c r="O2744" s="1"/>
      <c r="P2744" s="1"/>
    </row>
    <row r="2745" spans="14:16" x14ac:dyDescent="0.25">
      <c r="N2745" s="1"/>
      <c r="O2745" s="1"/>
      <c r="P2745" s="1"/>
    </row>
    <row r="2746" spans="14:16" x14ac:dyDescent="0.25">
      <c r="N2746" s="1"/>
      <c r="O2746" s="1"/>
      <c r="P2746" s="1"/>
    </row>
    <row r="2747" spans="14:16" x14ac:dyDescent="0.25">
      <c r="N2747" s="1"/>
      <c r="O2747" s="1"/>
      <c r="P2747" s="1"/>
    </row>
    <row r="2748" spans="14:16" x14ac:dyDescent="0.25">
      <c r="N2748" s="1"/>
      <c r="O2748" s="1"/>
      <c r="P2748" s="1"/>
    </row>
    <row r="2749" spans="14:16" x14ac:dyDescent="0.25">
      <c r="N2749" s="1"/>
      <c r="O2749" s="1"/>
      <c r="P2749" s="1"/>
    </row>
    <row r="2750" spans="14:16" x14ac:dyDescent="0.25">
      <c r="N2750" s="1"/>
      <c r="O2750" s="1"/>
      <c r="P2750" s="1"/>
    </row>
    <row r="2751" spans="14:16" x14ac:dyDescent="0.25">
      <c r="N2751" s="1"/>
      <c r="O2751" s="1"/>
      <c r="P2751" s="1"/>
    </row>
    <row r="2752" spans="14:16" x14ac:dyDescent="0.25">
      <c r="N2752" s="1"/>
      <c r="O2752" s="1"/>
      <c r="P2752" s="1"/>
    </row>
    <row r="2753" spans="14:16" x14ac:dyDescent="0.25">
      <c r="N2753" s="1"/>
      <c r="O2753" s="1"/>
      <c r="P2753" s="1"/>
    </row>
    <row r="2754" spans="14:16" x14ac:dyDescent="0.25">
      <c r="N2754" s="1"/>
      <c r="O2754" s="1"/>
      <c r="P2754" s="1"/>
    </row>
    <row r="2755" spans="14:16" x14ac:dyDescent="0.25">
      <c r="N2755" s="1"/>
      <c r="O2755" s="1"/>
      <c r="P2755" s="1"/>
    </row>
    <row r="2756" spans="14:16" x14ac:dyDescent="0.25">
      <c r="N2756" s="1"/>
      <c r="O2756" s="1"/>
      <c r="P2756" s="1"/>
    </row>
    <row r="2757" spans="14:16" x14ac:dyDescent="0.25">
      <c r="N2757" s="1"/>
      <c r="O2757" s="1"/>
      <c r="P2757" s="1"/>
    </row>
    <row r="2758" spans="14:16" x14ac:dyDescent="0.25">
      <c r="N2758" s="1"/>
      <c r="O2758" s="1"/>
      <c r="P2758" s="1"/>
    </row>
    <row r="2759" spans="14:16" x14ac:dyDescent="0.25">
      <c r="N2759" s="1"/>
      <c r="O2759" s="1"/>
      <c r="P2759" s="1"/>
    </row>
    <row r="2760" spans="14:16" x14ac:dyDescent="0.25">
      <c r="N2760" s="1"/>
      <c r="O2760" s="1"/>
      <c r="P2760" s="1"/>
    </row>
    <row r="2761" spans="14:16" x14ac:dyDescent="0.25">
      <c r="N2761" s="1"/>
      <c r="O2761" s="1"/>
      <c r="P2761" s="1"/>
    </row>
    <row r="2762" spans="14:16" x14ac:dyDescent="0.25">
      <c r="N2762" s="1"/>
      <c r="O2762" s="1"/>
      <c r="P2762" s="1"/>
    </row>
    <row r="2763" spans="14:16" x14ac:dyDescent="0.25">
      <c r="N2763" s="1"/>
      <c r="O2763" s="1"/>
      <c r="P2763" s="1"/>
    </row>
    <row r="2764" spans="14:16" x14ac:dyDescent="0.25">
      <c r="N2764" s="1"/>
      <c r="O2764" s="1"/>
      <c r="P2764" s="1"/>
    </row>
    <row r="2765" spans="14:16" x14ac:dyDescent="0.25">
      <c r="N2765" s="1"/>
      <c r="O2765" s="1"/>
      <c r="P2765" s="1"/>
    </row>
    <row r="2766" spans="14:16" x14ac:dyDescent="0.25">
      <c r="N2766" s="1"/>
      <c r="O2766" s="1"/>
      <c r="P2766" s="1"/>
    </row>
    <row r="2767" spans="14:16" x14ac:dyDescent="0.25">
      <c r="N2767" s="1"/>
      <c r="O2767" s="1"/>
      <c r="P2767" s="1"/>
    </row>
    <row r="2768" spans="14:16" x14ac:dyDescent="0.25">
      <c r="N2768" s="1"/>
      <c r="O2768" s="1"/>
      <c r="P2768" s="1"/>
    </row>
    <row r="2769" spans="14:16" x14ac:dyDescent="0.25">
      <c r="N2769" s="1"/>
      <c r="O2769" s="1"/>
      <c r="P2769" s="1"/>
    </row>
    <row r="2770" spans="14:16" x14ac:dyDescent="0.25">
      <c r="N2770" s="1"/>
      <c r="O2770" s="1"/>
      <c r="P2770" s="1"/>
    </row>
    <row r="2771" spans="14:16" x14ac:dyDescent="0.25">
      <c r="N2771" s="1"/>
      <c r="O2771" s="1"/>
      <c r="P2771" s="1"/>
    </row>
    <row r="2772" spans="14:16" x14ac:dyDescent="0.25">
      <c r="N2772" s="1"/>
      <c r="O2772" s="1"/>
      <c r="P2772" s="1"/>
    </row>
    <row r="2773" spans="14:16" x14ac:dyDescent="0.25">
      <c r="N2773" s="1"/>
      <c r="O2773" s="1"/>
      <c r="P2773" s="1"/>
    </row>
    <row r="2774" spans="14:16" x14ac:dyDescent="0.25">
      <c r="N2774" s="1"/>
      <c r="O2774" s="1"/>
      <c r="P2774" s="1"/>
    </row>
    <row r="2775" spans="14:16" x14ac:dyDescent="0.25">
      <c r="N2775" s="1"/>
      <c r="O2775" s="1"/>
      <c r="P2775" s="1"/>
    </row>
    <row r="2776" spans="14:16" x14ac:dyDescent="0.25">
      <c r="N2776" s="1"/>
      <c r="O2776" s="1"/>
      <c r="P2776" s="1"/>
    </row>
    <row r="2777" spans="14:16" x14ac:dyDescent="0.25">
      <c r="N2777" s="1"/>
      <c r="O2777" s="1"/>
      <c r="P2777" s="1"/>
    </row>
    <row r="2778" spans="14:16" x14ac:dyDescent="0.25">
      <c r="N2778" s="1"/>
      <c r="O2778" s="1"/>
      <c r="P2778" s="1"/>
    </row>
    <row r="2779" spans="14:16" x14ac:dyDescent="0.25">
      <c r="N2779" s="1"/>
      <c r="O2779" s="1"/>
      <c r="P2779" s="1"/>
    </row>
    <row r="2780" spans="14:16" x14ac:dyDescent="0.25">
      <c r="N2780" s="1"/>
      <c r="O2780" s="1"/>
      <c r="P2780" s="1"/>
    </row>
    <row r="2781" spans="14:16" x14ac:dyDescent="0.25">
      <c r="N2781" s="1"/>
      <c r="O2781" s="1"/>
      <c r="P2781" s="1"/>
    </row>
    <row r="2782" spans="14:16" x14ac:dyDescent="0.25">
      <c r="N2782" s="1"/>
      <c r="O2782" s="1"/>
      <c r="P2782" s="1"/>
    </row>
    <row r="2783" spans="14:16" x14ac:dyDescent="0.25">
      <c r="N2783" s="1"/>
      <c r="O2783" s="1"/>
      <c r="P2783" s="1"/>
    </row>
    <row r="2784" spans="14:16" x14ac:dyDescent="0.25">
      <c r="N2784" s="1"/>
      <c r="O2784" s="1"/>
      <c r="P2784" s="1"/>
    </row>
    <row r="2785" spans="14:16" x14ac:dyDescent="0.25">
      <c r="N2785" s="1"/>
      <c r="O2785" s="1"/>
      <c r="P2785" s="1"/>
    </row>
    <row r="2786" spans="14:16" x14ac:dyDescent="0.25">
      <c r="N2786" s="1"/>
      <c r="O2786" s="1"/>
      <c r="P2786" s="1"/>
    </row>
    <row r="2787" spans="14:16" x14ac:dyDescent="0.25">
      <c r="N2787" s="1"/>
      <c r="O2787" s="1"/>
      <c r="P2787" s="1"/>
    </row>
    <row r="2788" spans="14:16" x14ac:dyDescent="0.25">
      <c r="N2788" s="1"/>
      <c r="O2788" s="1"/>
      <c r="P2788" s="1"/>
    </row>
    <row r="2789" spans="14:16" x14ac:dyDescent="0.25">
      <c r="N2789" s="1"/>
      <c r="O2789" s="1"/>
      <c r="P2789" s="1"/>
    </row>
    <row r="2790" spans="14:16" x14ac:dyDescent="0.25">
      <c r="N2790" s="1"/>
      <c r="O2790" s="1"/>
      <c r="P2790" s="1"/>
    </row>
    <row r="2791" spans="14:16" x14ac:dyDescent="0.25">
      <c r="N2791" s="1"/>
      <c r="O2791" s="1"/>
      <c r="P2791" s="1"/>
    </row>
    <row r="2792" spans="14:16" x14ac:dyDescent="0.25">
      <c r="N2792" s="1"/>
      <c r="O2792" s="1"/>
      <c r="P2792" s="1"/>
    </row>
    <row r="2793" spans="14:16" x14ac:dyDescent="0.25">
      <c r="N2793" s="1"/>
      <c r="O2793" s="1"/>
      <c r="P2793" s="1"/>
    </row>
    <row r="2794" spans="14:16" x14ac:dyDescent="0.25">
      <c r="N2794" s="1"/>
      <c r="O2794" s="1"/>
      <c r="P2794" s="1"/>
    </row>
    <row r="2795" spans="14:16" x14ac:dyDescent="0.25">
      <c r="N2795" s="1"/>
      <c r="O2795" s="1"/>
      <c r="P2795" s="1"/>
    </row>
    <row r="2796" spans="14:16" x14ac:dyDescent="0.25">
      <c r="N2796" s="1"/>
      <c r="O2796" s="1"/>
      <c r="P2796" s="1"/>
    </row>
    <row r="2797" spans="14:16" x14ac:dyDescent="0.25">
      <c r="N2797" s="1"/>
      <c r="O2797" s="1"/>
      <c r="P2797" s="1"/>
    </row>
    <row r="2798" spans="14:16" x14ac:dyDescent="0.25">
      <c r="N2798" s="1"/>
      <c r="O2798" s="1"/>
      <c r="P2798" s="1"/>
    </row>
    <row r="2799" spans="14:16" x14ac:dyDescent="0.25">
      <c r="N2799" s="1"/>
      <c r="O2799" s="1"/>
      <c r="P2799" s="1"/>
    </row>
    <row r="2800" spans="14:16" x14ac:dyDescent="0.25">
      <c r="N2800" s="1"/>
      <c r="O2800" s="1"/>
      <c r="P2800" s="1"/>
    </row>
    <row r="2801" spans="14:16" x14ac:dyDescent="0.25">
      <c r="N2801" s="1"/>
      <c r="O2801" s="1"/>
      <c r="P2801" s="1"/>
    </row>
    <row r="2802" spans="14:16" x14ac:dyDescent="0.25">
      <c r="N2802" s="1"/>
      <c r="O2802" s="1"/>
      <c r="P2802" s="1"/>
    </row>
    <row r="2803" spans="14:16" x14ac:dyDescent="0.25">
      <c r="N2803" s="1"/>
      <c r="O2803" s="1"/>
      <c r="P2803" s="1"/>
    </row>
    <row r="2804" spans="14:16" x14ac:dyDescent="0.25">
      <c r="N2804" s="1"/>
      <c r="O2804" s="1"/>
      <c r="P2804" s="1"/>
    </row>
    <row r="2805" spans="14:16" x14ac:dyDescent="0.25">
      <c r="N2805" s="1"/>
      <c r="O2805" s="1"/>
      <c r="P2805" s="1"/>
    </row>
    <row r="2806" spans="14:16" x14ac:dyDescent="0.25">
      <c r="N2806" s="1"/>
      <c r="O2806" s="1"/>
      <c r="P2806" s="1"/>
    </row>
    <row r="2807" spans="14:16" x14ac:dyDescent="0.25">
      <c r="N2807" s="1"/>
      <c r="O2807" s="1"/>
      <c r="P2807" s="1"/>
    </row>
    <row r="2808" spans="14:16" x14ac:dyDescent="0.25">
      <c r="N2808" s="1"/>
      <c r="O2808" s="1"/>
      <c r="P2808" s="1"/>
    </row>
    <row r="2809" spans="14:16" x14ac:dyDescent="0.25">
      <c r="N2809" s="1"/>
      <c r="O2809" s="1"/>
      <c r="P2809" s="1"/>
    </row>
    <row r="2810" spans="14:16" x14ac:dyDescent="0.25">
      <c r="N2810" s="1"/>
      <c r="O2810" s="1"/>
      <c r="P2810" s="1"/>
    </row>
    <row r="2811" spans="14:16" x14ac:dyDescent="0.25">
      <c r="N2811" s="1"/>
      <c r="O2811" s="1"/>
      <c r="P2811" s="1"/>
    </row>
    <row r="2812" spans="14:16" x14ac:dyDescent="0.25">
      <c r="N2812" s="1"/>
      <c r="O2812" s="1"/>
      <c r="P2812" s="1"/>
    </row>
    <row r="2813" spans="14:16" x14ac:dyDescent="0.25">
      <c r="N2813" s="1"/>
      <c r="O2813" s="1"/>
      <c r="P2813" s="1"/>
    </row>
    <row r="2814" spans="14:16" x14ac:dyDescent="0.25">
      <c r="N2814" s="1"/>
      <c r="O2814" s="1"/>
      <c r="P2814" s="1"/>
    </row>
    <row r="2815" spans="14:16" x14ac:dyDescent="0.25">
      <c r="N2815" s="1"/>
      <c r="O2815" s="1"/>
      <c r="P2815" s="1"/>
    </row>
    <row r="2816" spans="14:16" x14ac:dyDescent="0.25">
      <c r="N2816" s="1"/>
      <c r="O2816" s="1"/>
      <c r="P2816" s="1"/>
    </row>
    <row r="2817" spans="14:16" x14ac:dyDescent="0.25">
      <c r="N2817" s="1"/>
      <c r="O2817" s="1"/>
      <c r="P2817" s="1"/>
    </row>
    <row r="2818" spans="14:16" x14ac:dyDescent="0.25">
      <c r="N2818" s="1"/>
      <c r="O2818" s="1"/>
      <c r="P2818" s="1"/>
    </row>
    <row r="2819" spans="14:16" x14ac:dyDescent="0.25">
      <c r="N2819" s="1"/>
      <c r="O2819" s="1"/>
      <c r="P2819" s="1"/>
    </row>
    <row r="2820" spans="14:16" x14ac:dyDescent="0.25">
      <c r="N2820" s="1"/>
      <c r="O2820" s="1"/>
      <c r="P2820" s="1"/>
    </row>
    <row r="2821" spans="14:16" x14ac:dyDescent="0.25">
      <c r="N2821" s="1"/>
      <c r="O2821" s="1"/>
      <c r="P2821" s="1"/>
    </row>
    <row r="2822" spans="14:16" x14ac:dyDescent="0.25">
      <c r="N2822" s="1"/>
      <c r="O2822" s="1"/>
      <c r="P2822" s="1"/>
    </row>
    <row r="2823" spans="14:16" x14ac:dyDescent="0.25">
      <c r="N2823" s="1"/>
      <c r="O2823" s="1"/>
      <c r="P2823" s="1"/>
    </row>
    <row r="2824" spans="14:16" x14ac:dyDescent="0.25">
      <c r="N2824" s="1"/>
      <c r="O2824" s="1"/>
      <c r="P2824" s="1"/>
    </row>
    <row r="2825" spans="14:16" x14ac:dyDescent="0.25">
      <c r="N2825" s="1"/>
      <c r="O2825" s="1"/>
      <c r="P2825" s="1"/>
    </row>
    <row r="2826" spans="14:16" x14ac:dyDescent="0.25">
      <c r="N2826" s="1"/>
      <c r="O2826" s="1"/>
      <c r="P2826" s="1"/>
    </row>
    <row r="2827" spans="14:16" x14ac:dyDescent="0.25">
      <c r="N2827" s="1"/>
      <c r="O2827" s="1"/>
      <c r="P2827" s="1"/>
    </row>
    <row r="2828" spans="14:16" x14ac:dyDescent="0.25">
      <c r="N2828" s="1"/>
      <c r="O2828" s="1"/>
      <c r="P2828" s="1"/>
    </row>
    <row r="2829" spans="14:16" x14ac:dyDescent="0.25">
      <c r="N2829" s="1"/>
      <c r="O2829" s="1"/>
      <c r="P2829" s="1"/>
    </row>
    <row r="2830" spans="14:16" x14ac:dyDescent="0.25">
      <c r="N2830" s="1"/>
      <c r="O2830" s="1"/>
      <c r="P2830" s="1"/>
    </row>
    <row r="2831" spans="14:16" x14ac:dyDescent="0.25">
      <c r="N2831" s="1"/>
      <c r="O2831" s="1"/>
      <c r="P2831" s="1"/>
    </row>
    <row r="2832" spans="14:16" x14ac:dyDescent="0.25">
      <c r="N2832" s="1"/>
      <c r="O2832" s="1"/>
      <c r="P2832" s="1"/>
    </row>
    <row r="2833" spans="14:16" x14ac:dyDescent="0.25">
      <c r="N2833" s="1"/>
      <c r="O2833" s="1"/>
      <c r="P2833" s="1"/>
    </row>
    <row r="2834" spans="14:16" x14ac:dyDescent="0.25">
      <c r="N2834" s="1"/>
      <c r="O2834" s="1"/>
      <c r="P2834" s="1"/>
    </row>
    <row r="2835" spans="14:16" x14ac:dyDescent="0.25">
      <c r="N2835" s="1"/>
      <c r="O2835" s="1"/>
      <c r="P2835" s="1"/>
    </row>
    <row r="2836" spans="14:16" x14ac:dyDescent="0.25">
      <c r="N2836" s="1"/>
      <c r="O2836" s="1"/>
      <c r="P2836" s="1"/>
    </row>
    <row r="2837" spans="14:16" x14ac:dyDescent="0.25">
      <c r="N2837" s="1"/>
      <c r="O2837" s="1"/>
      <c r="P2837" s="1"/>
    </row>
    <row r="2838" spans="14:16" x14ac:dyDescent="0.25">
      <c r="N2838" s="1"/>
      <c r="O2838" s="1"/>
      <c r="P2838" s="1"/>
    </row>
    <row r="2839" spans="14:16" x14ac:dyDescent="0.25">
      <c r="N2839" s="1"/>
      <c r="O2839" s="1"/>
      <c r="P2839" s="1"/>
    </row>
    <row r="2840" spans="14:16" x14ac:dyDescent="0.25">
      <c r="N2840" s="1"/>
      <c r="O2840" s="1"/>
      <c r="P2840" s="1"/>
    </row>
    <row r="2841" spans="14:16" x14ac:dyDescent="0.25">
      <c r="N2841" s="1"/>
      <c r="O2841" s="1"/>
      <c r="P2841" s="1"/>
    </row>
    <row r="2842" spans="14:16" x14ac:dyDescent="0.25">
      <c r="N2842" s="1"/>
      <c r="O2842" s="1"/>
      <c r="P2842" s="1"/>
    </row>
    <row r="2843" spans="14:16" x14ac:dyDescent="0.25">
      <c r="N2843" s="1"/>
      <c r="O2843" s="1"/>
      <c r="P2843" s="1"/>
    </row>
    <row r="2844" spans="14:16" x14ac:dyDescent="0.25">
      <c r="N2844" s="1"/>
      <c r="O2844" s="1"/>
      <c r="P2844" s="1"/>
    </row>
    <row r="2845" spans="14:16" x14ac:dyDescent="0.25">
      <c r="N2845" s="1"/>
      <c r="O2845" s="1"/>
      <c r="P2845" s="1"/>
    </row>
    <row r="2846" spans="14:16" x14ac:dyDescent="0.25">
      <c r="N2846" s="1"/>
      <c r="O2846" s="1"/>
      <c r="P2846" s="1"/>
    </row>
    <row r="2847" spans="14:16" x14ac:dyDescent="0.25">
      <c r="N2847" s="1"/>
      <c r="O2847" s="1"/>
      <c r="P2847" s="1"/>
    </row>
    <row r="2848" spans="14:16" x14ac:dyDescent="0.25">
      <c r="N2848" s="1"/>
      <c r="O2848" s="1"/>
      <c r="P2848" s="1"/>
    </row>
    <row r="2849" spans="14:16" x14ac:dyDescent="0.25">
      <c r="N2849" s="1"/>
      <c r="O2849" s="1"/>
      <c r="P2849" s="1"/>
    </row>
    <row r="2850" spans="14:16" x14ac:dyDescent="0.25">
      <c r="N2850" s="1"/>
      <c r="O2850" s="1"/>
      <c r="P2850" s="1"/>
    </row>
    <row r="2851" spans="14:16" x14ac:dyDescent="0.25">
      <c r="N2851" s="1"/>
      <c r="O2851" s="1"/>
      <c r="P2851" s="1"/>
    </row>
    <row r="2852" spans="14:16" x14ac:dyDescent="0.25">
      <c r="N2852" s="1"/>
      <c r="O2852" s="1"/>
      <c r="P2852" s="1"/>
    </row>
    <row r="2853" spans="14:16" x14ac:dyDescent="0.25">
      <c r="N2853" s="1"/>
      <c r="O2853" s="1"/>
      <c r="P2853" s="1"/>
    </row>
    <row r="2854" spans="14:16" x14ac:dyDescent="0.25">
      <c r="N2854" s="1"/>
      <c r="O2854" s="1"/>
      <c r="P2854" s="1"/>
    </row>
    <row r="2855" spans="14:16" x14ac:dyDescent="0.25">
      <c r="N2855" s="1"/>
      <c r="O2855" s="1"/>
      <c r="P2855" s="1"/>
    </row>
    <row r="2856" spans="14:16" x14ac:dyDescent="0.25">
      <c r="N2856" s="1"/>
      <c r="O2856" s="1"/>
      <c r="P2856" s="1"/>
    </row>
    <row r="2857" spans="14:16" x14ac:dyDescent="0.25">
      <c r="N2857" s="1"/>
      <c r="O2857" s="1"/>
      <c r="P2857" s="1"/>
    </row>
    <row r="2858" spans="14:16" x14ac:dyDescent="0.25">
      <c r="N2858" s="1"/>
      <c r="O2858" s="1"/>
      <c r="P2858" s="1"/>
    </row>
    <row r="2859" spans="14:16" x14ac:dyDescent="0.25">
      <c r="N2859" s="1"/>
      <c r="O2859" s="1"/>
      <c r="P2859" s="1"/>
    </row>
    <row r="2860" spans="14:16" x14ac:dyDescent="0.25">
      <c r="N2860" s="1"/>
      <c r="O2860" s="1"/>
      <c r="P2860" s="1"/>
    </row>
    <row r="2861" spans="14:16" x14ac:dyDescent="0.25">
      <c r="N2861" s="1"/>
      <c r="O2861" s="1"/>
      <c r="P2861" s="1"/>
    </row>
    <row r="2862" spans="14:16" x14ac:dyDescent="0.25">
      <c r="N2862" s="1"/>
      <c r="O2862" s="1"/>
      <c r="P2862" s="1"/>
    </row>
    <row r="2863" spans="14:16" x14ac:dyDescent="0.25">
      <c r="N2863" s="1"/>
      <c r="O2863" s="1"/>
      <c r="P2863" s="1"/>
    </row>
    <row r="2864" spans="14:16" x14ac:dyDescent="0.25">
      <c r="N2864" s="1"/>
      <c r="O2864" s="1"/>
      <c r="P2864" s="1"/>
    </row>
    <row r="2865" spans="14:16" x14ac:dyDescent="0.25">
      <c r="N2865" s="1"/>
      <c r="O2865" s="1"/>
      <c r="P2865" s="1"/>
    </row>
    <row r="2866" spans="14:16" x14ac:dyDescent="0.25">
      <c r="N2866" s="1"/>
      <c r="O2866" s="1"/>
      <c r="P2866" s="1"/>
    </row>
    <row r="2867" spans="14:16" x14ac:dyDescent="0.25">
      <c r="N2867" s="1"/>
      <c r="O2867" s="1"/>
      <c r="P2867" s="1"/>
    </row>
    <row r="2868" spans="14:16" x14ac:dyDescent="0.25">
      <c r="N2868" s="1"/>
      <c r="O2868" s="1"/>
      <c r="P2868" s="1"/>
    </row>
    <row r="2869" spans="14:16" x14ac:dyDescent="0.25">
      <c r="N2869" s="1"/>
      <c r="O2869" s="1"/>
      <c r="P2869" s="1"/>
    </row>
    <row r="2870" spans="14:16" x14ac:dyDescent="0.25">
      <c r="N2870" s="1"/>
      <c r="O2870" s="1"/>
      <c r="P2870" s="1"/>
    </row>
    <row r="2871" spans="14:16" x14ac:dyDescent="0.25">
      <c r="N2871" s="1"/>
      <c r="O2871" s="1"/>
      <c r="P2871" s="1"/>
    </row>
    <row r="2872" spans="14:16" x14ac:dyDescent="0.25">
      <c r="N2872" s="1"/>
      <c r="O2872" s="1"/>
      <c r="P2872" s="1"/>
    </row>
    <row r="2873" spans="14:16" x14ac:dyDescent="0.25">
      <c r="N2873" s="1"/>
      <c r="O2873" s="1"/>
      <c r="P2873" s="1"/>
    </row>
    <row r="2874" spans="14:16" x14ac:dyDescent="0.25">
      <c r="N2874" s="1"/>
      <c r="O2874" s="1"/>
      <c r="P2874" s="1"/>
    </row>
    <row r="2875" spans="14:16" x14ac:dyDescent="0.25">
      <c r="N2875" s="1"/>
      <c r="O2875" s="1"/>
      <c r="P2875" s="1"/>
    </row>
    <row r="2876" spans="14:16" x14ac:dyDescent="0.25">
      <c r="N2876" s="1"/>
      <c r="O2876" s="1"/>
      <c r="P2876" s="1"/>
    </row>
    <row r="2877" spans="14:16" x14ac:dyDescent="0.25">
      <c r="N2877" s="1"/>
      <c r="O2877" s="1"/>
      <c r="P2877" s="1"/>
    </row>
    <row r="2878" spans="14:16" x14ac:dyDescent="0.25">
      <c r="N2878" s="1"/>
      <c r="O2878" s="1"/>
      <c r="P2878" s="1"/>
    </row>
    <row r="2879" spans="14:16" x14ac:dyDescent="0.25">
      <c r="N2879" s="1"/>
      <c r="O2879" s="1"/>
      <c r="P2879" s="1"/>
    </row>
    <row r="2880" spans="14:16" x14ac:dyDescent="0.25">
      <c r="N2880" s="1"/>
      <c r="O2880" s="1"/>
      <c r="P2880" s="1"/>
    </row>
    <row r="2881" spans="14:16" x14ac:dyDescent="0.25">
      <c r="N2881" s="1"/>
      <c r="O2881" s="1"/>
      <c r="P2881" s="1"/>
    </row>
    <row r="2882" spans="14:16" x14ac:dyDescent="0.25">
      <c r="N2882" s="1"/>
      <c r="O2882" s="1"/>
      <c r="P2882" s="1"/>
    </row>
    <row r="2883" spans="14:16" x14ac:dyDescent="0.25">
      <c r="N2883" s="1"/>
      <c r="O2883" s="1"/>
      <c r="P2883" s="1"/>
    </row>
    <row r="2884" spans="14:16" x14ac:dyDescent="0.25">
      <c r="N2884" s="1"/>
      <c r="O2884" s="1"/>
      <c r="P2884" s="1"/>
    </row>
    <row r="2885" spans="14:16" x14ac:dyDescent="0.25">
      <c r="N2885" s="1"/>
      <c r="O2885" s="1"/>
      <c r="P2885" s="1"/>
    </row>
    <row r="2886" spans="14:16" x14ac:dyDescent="0.25">
      <c r="N2886" s="1"/>
      <c r="O2886" s="1"/>
      <c r="P2886" s="1"/>
    </row>
    <row r="2887" spans="14:16" x14ac:dyDescent="0.25">
      <c r="N2887" s="1"/>
      <c r="O2887" s="1"/>
      <c r="P2887" s="1"/>
    </row>
    <row r="2888" spans="14:16" x14ac:dyDescent="0.25">
      <c r="N2888" s="1"/>
      <c r="O2888" s="1"/>
      <c r="P2888" s="1"/>
    </row>
    <row r="2889" spans="14:16" x14ac:dyDescent="0.25">
      <c r="N2889" s="1"/>
      <c r="O2889" s="1"/>
      <c r="P2889" s="1"/>
    </row>
    <row r="2890" spans="14:16" x14ac:dyDescent="0.25">
      <c r="N2890" s="1"/>
      <c r="O2890" s="1"/>
      <c r="P2890" s="1"/>
    </row>
    <row r="2891" spans="14:16" x14ac:dyDescent="0.25">
      <c r="N2891" s="1"/>
      <c r="O2891" s="1"/>
      <c r="P2891" s="1"/>
    </row>
    <row r="2892" spans="14:16" x14ac:dyDescent="0.25">
      <c r="N2892" s="1"/>
      <c r="O2892" s="1"/>
      <c r="P2892" s="1"/>
    </row>
    <row r="2893" spans="14:16" x14ac:dyDescent="0.25">
      <c r="N2893" s="1"/>
      <c r="O2893" s="1"/>
      <c r="P2893" s="1"/>
    </row>
    <row r="2894" spans="14:16" x14ac:dyDescent="0.25">
      <c r="N2894" s="1"/>
      <c r="O2894" s="1"/>
      <c r="P2894" s="1"/>
    </row>
    <row r="2895" spans="14:16" x14ac:dyDescent="0.25">
      <c r="N2895" s="1"/>
      <c r="O2895" s="1"/>
      <c r="P2895" s="1"/>
    </row>
    <row r="2896" spans="14:16" x14ac:dyDescent="0.25">
      <c r="N2896" s="1"/>
      <c r="O2896" s="1"/>
      <c r="P2896" s="1"/>
    </row>
    <row r="2897" spans="14:16" x14ac:dyDescent="0.25">
      <c r="N2897" s="1"/>
      <c r="O2897" s="1"/>
      <c r="P2897" s="1"/>
    </row>
    <row r="2898" spans="14:16" x14ac:dyDescent="0.25">
      <c r="N2898" s="1"/>
      <c r="O2898" s="1"/>
      <c r="P2898" s="1"/>
    </row>
    <row r="2899" spans="14:16" x14ac:dyDescent="0.25">
      <c r="N2899" s="1"/>
      <c r="O2899" s="1"/>
      <c r="P2899" s="1"/>
    </row>
    <row r="2900" spans="14:16" x14ac:dyDescent="0.25">
      <c r="N2900" s="1"/>
      <c r="O2900" s="1"/>
      <c r="P2900" s="1"/>
    </row>
    <row r="2901" spans="14:16" x14ac:dyDescent="0.25">
      <c r="N2901" s="1"/>
      <c r="O2901" s="1"/>
      <c r="P2901" s="1"/>
    </row>
    <row r="2902" spans="14:16" x14ac:dyDescent="0.25">
      <c r="N2902" s="1"/>
      <c r="O2902" s="1"/>
      <c r="P2902" s="1"/>
    </row>
    <row r="2903" spans="14:16" x14ac:dyDescent="0.25">
      <c r="N2903" s="1"/>
      <c r="O2903" s="1"/>
      <c r="P2903" s="1"/>
    </row>
    <row r="2904" spans="14:16" x14ac:dyDescent="0.25">
      <c r="N2904" s="1"/>
      <c r="O2904" s="1"/>
      <c r="P2904" s="1"/>
    </row>
    <row r="2905" spans="14:16" x14ac:dyDescent="0.25">
      <c r="N2905" s="1"/>
      <c r="O2905" s="1"/>
      <c r="P2905" s="1"/>
    </row>
    <row r="2906" spans="14:16" x14ac:dyDescent="0.25">
      <c r="N2906" s="1"/>
      <c r="O2906" s="1"/>
      <c r="P2906" s="1"/>
    </row>
    <row r="2907" spans="14:16" x14ac:dyDescent="0.25">
      <c r="N2907" s="1"/>
      <c r="O2907" s="1"/>
      <c r="P2907" s="1"/>
    </row>
    <row r="2908" spans="14:16" x14ac:dyDescent="0.25">
      <c r="N2908" s="1"/>
      <c r="O2908" s="1"/>
      <c r="P2908" s="1"/>
    </row>
    <row r="2909" spans="14:16" x14ac:dyDescent="0.25">
      <c r="N2909" s="1"/>
      <c r="O2909" s="1"/>
      <c r="P2909" s="1"/>
    </row>
    <row r="2910" spans="14:16" x14ac:dyDescent="0.25">
      <c r="N2910" s="1"/>
      <c r="O2910" s="1"/>
      <c r="P2910" s="1"/>
    </row>
    <row r="2911" spans="14:16" x14ac:dyDescent="0.25">
      <c r="N2911" s="1"/>
      <c r="O2911" s="1"/>
      <c r="P2911" s="1"/>
    </row>
    <row r="2912" spans="14:16" x14ac:dyDescent="0.25">
      <c r="N2912" s="1"/>
      <c r="O2912" s="1"/>
      <c r="P2912" s="1"/>
    </row>
    <row r="2913" spans="14:16" x14ac:dyDescent="0.25">
      <c r="N2913" s="1"/>
      <c r="O2913" s="1"/>
      <c r="P2913" s="1"/>
    </row>
    <row r="2914" spans="14:16" x14ac:dyDescent="0.25">
      <c r="N2914" s="1"/>
      <c r="O2914" s="1"/>
      <c r="P2914" s="1"/>
    </row>
    <row r="2915" spans="14:16" x14ac:dyDescent="0.25">
      <c r="N2915" s="1"/>
      <c r="O2915" s="1"/>
      <c r="P2915" s="1"/>
    </row>
    <row r="2916" spans="14:16" x14ac:dyDescent="0.25">
      <c r="N2916" s="1"/>
      <c r="O2916" s="1"/>
      <c r="P2916" s="1"/>
    </row>
    <row r="2917" spans="14:16" x14ac:dyDescent="0.25">
      <c r="N2917" s="1"/>
      <c r="O2917" s="1"/>
      <c r="P2917" s="1"/>
    </row>
    <row r="2918" spans="14:16" x14ac:dyDescent="0.25">
      <c r="N2918" s="1"/>
      <c r="O2918" s="1"/>
      <c r="P2918" s="1"/>
    </row>
    <row r="2919" spans="14:16" x14ac:dyDescent="0.25">
      <c r="N2919" s="1"/>
      <c r="O2919" s="1"/>
      <c r="P2919" s="1"/>
    </row>
    <row r="2920" spans="14:16" x14ac:dyDescent="0.25">
      <c r="N2920" s="1"/>
      <c r="O2920" s="1"/>
      <c r="P2920" s="1"/>
    </row>
    <row r="2921" spans="14:16" x14ac:dyDescent="0.25">
      <c r="N2921" s="1"/>
      <c r="O2921" s="1"/>
      <c r="P2921" s="1"/>
    </row>
    <row r="2922" spans="14:16" x14ac:dyDescent="0.25">
      <c r="N2922" s="1"/>
      <c r="O2922" s="1"/>
      <c r="P2922" s="1"/>
    </row>
    <row r="2923" spans="14:16" x14ac:dyDescent="0.25">
      <c r="N2923" s="1"/>
      <c r="O2923" s="1"/>
      <c r="P2923" s="1"/>
    </row>
    <row r="2924" spans="14:16" x14ac:dyDescent="0.25">
      <c r="N2924" s="1"/>
      <c r="O2924" s="1"/>
      <c r="P2924" s="1"/>
    </row>
    <row r="2925" spans="14:16" x14ac:dyDescent="0.25">
      <c r="N2925" s="1"/>
      <c r="O2925" s="1"/>
      <c r="P2925" s="1"/>
    </row>
    <row r="2926" spans="14:16" x14ac:dyDescent="0.25">
      <c r="N2926" s="1"/>
      <c r="O2926" s="1"/>
      <c r="P2926" s="1"/>
    </row>
    <row r="2927" spans="14:16" x14ac:dyDescent="0.25">
      <c r="N2927" s="1"/>
      <c r="O2927" s="1"/>
      <c r="P2927" s="1"/>
    </row>
    <row r="2928" spans="14:16" x14ac:dyDescent="0.25">
      <c r="N2928" s="1"/>
      <c r="O2928" s="1"/>
      <c r="P2928" s="1"/>
    </row>
    <row r="2929" spans="14:16" x14ac:dyDescent="0.25">
      <c r="N2929" s="1"/>
      <c r="O2929" s="1"/>
      <c r="P2929" s="1"/>
    </row>
    <row r="2930" spans="14:16" x14ac:dyDescent="0.25">
      <c r="N2930" s="1"/>
      <c r="O2930" s="1"/>
      <c r="P2930" s="1"/>
    </row>
    <row r="2931" spans="14:16" x14ac:dyDescent="0.25">
      <c r="N2931" s="1"/>
      <c r="O2931" s="1"/>
      <c r="P2931" s="1"/>
    </row>
    <row r="2932" spans="14:16" x14ac:dyDescent="0.25">
      <c r="N2932" s="1"/>
      <c r="O2932" s="1"/>
      <c r="P2932" s="1"/>
    </row>
    <row r="2933" spans="14:16" x14ac:dyDescent="0.25">
      <c r="N2933" s="1"/>
      <c r="O2933" s="1"/>
      <c r="P2933" s="1"/>
    </row>
    <row r="2934" spans="14:16" x14ac:dyDescent="0.25">
      <c r="N2934" s="1"/>
      <c r="O2934" s="1"/>
      <c r="P2934" s="1"/>
    </row>
    <row r="2935" spans="14:16" x14ac:dyDescent="0.25">
      <c r="N2935" s="1"/>
      <c r="O2935" s="1"/>
      <c r="P2935" s="1"/>
    </row>
    <row r="2936" spans="14:16" x14ac:dyDescent="0.25">
      <c r="N2936" s="1"/>
      <c r="O2936" s="1"/>
      <c r="P2936" s="1"/>
    </row>
    <row r="2937" spans="14:16" x14ac:dyDescent="0.25">
      <c r="N2937" s="1"/>
      <c r="O2937" s="1"/>
      <c r="P2937" s="1"/>
    </row>
    <row r="2938" spans="14:16" x14ac:dyDescent="0.25">
      <c r="N2938" s="1"/>
      <c r="O2938" s="1"/>
      <c r="P2938" s="1"/>
    </row>
    <row r="2939" spans="14:16" x14ac:dyDescent="0.25">
      <c r="N2939" s="1"/>
      <c r="O2939" s="1"/>
      <c r="P2939" s="1"/>
    </row>
    <row r="2940" spans="14:16" x14ac:dyDescent="0.25">
      <c r="N2940" s="1"/>
      <c r="O2940" s="1"/>
      <c r="P2940" s="1"/>
    </row>
    <row r="2941" spans="14:16" x14ac:dyDescent="0.25">
      <c r="N2941" s="1"/>
      <c r="O2941" s="1"/>
      <c r="P2941" s="1"/>
    </row>
    <row r="2942" spans="14:16" x14ac:dyDescent="0.25">
      <c r="N2942" s="1"/>
      <c r="O2942" s="1"/>
      <c r="P2942" s="1"/>
    </row>
    <row r="2943" spans="14:16" x14ac:dyDescent="0.25">
      <c r="N2943" s="1"/>
      <c r="O2943" s="1"/>
      <c r="P2943" s="1"/>
    </row>
    <row r="2944" spans="14:16" x14ac:dyDescent="0.25">
      <c r="N2944" s="1"/>
      <c r="O2944" s="1"/>
      <c r="P2944" s="1"/>
    </row>
    <row r="2945" spans="14:16" x14ac:dyDescent="0.25">
      <c r="N2945" s="1"/>
      <c r="O2945" s="1"/>
      <c r="P2945" s="1"/>
    </row>
    <row r="2946" spans="14:16" x14ac:dyDescent="0.25">
      <c r="N2946" s="1"/>
      <c r="O2946" s="1"/>
      <c r="P2946" s="1"/>
    </row>
    <row r="2947" spans="14:16" x14ac:dyDescent="0.25">
      <c r="N2947" s="1"/>
      <c r="O2947" s="1"/>
      <c r="P2947" s="1"/>
    </row>
    <row r="2948" spans="14:16" x14ac:dyDescent="0.25">
      <c r="N2948" s="1"/>
      <c r="O2948" s="1"/>
      <c r="P2948" s="1"/>
    </row>
    <row r="2949" spans="14:16" x14ac:dyDescent="0.25">
      <c r="N2949" s="1"/>
      <c r="O2949" s="1"/>
      <c r="P2949" s="1"/>
    </row>
    <row r="2950" spans="14:16" x14ac:dyDescent="0.25">
      <c r="N2950" s="1"/>
      <c r="O2950" s="1"/>
      <c r="P2950" s="1"/>
    </row>
    <row r="2951" spans="14:16" x14ac:dyDescent="0.25">
      <c r="N2951" s="1"/>
      <c r="O2951" s="1"/>
      <c r="P2951" s="1"/>
    </row>
    <row r="2952" spans="14:16" x14ac:dyDescent="0.25">
      <c r="N2952" s="1"/>
      <c r="O2952" s="1"/>
      <c r="P2952" s="1"/>
    </row>
    <row r="2953" spans="14:16" x14ac:dyDescent="0.25">
      <c r="N2953" s="1"/>
      <c r="O2953" s="1"/>
      <c r="P2953" s="1"/>
    </row>
    <row r="2954" spans="14:16" x14ac:dyDescent="0.25">
      <c r="N2954" s="1"/>
      <c r="O2954" s="1"/>
      <c r="P2954" s="1"/>
    </row>
    <row r="2955" spans="14:16" x14ac:dyDescent="0.25">
      <c r="N2955" s="1"/>
      <c r="O2955" s="1"/>
      <c r="P2955" s="1"/>
    </row>
    <row r="2956" spans="14:16" x14ac:dyDescent="0.25">
      <c r="N2956" s="1"/>
      <c r="O2956" s="1"/>
      <c r="P2956" s="1"/>
    </row>
    <row r="2957" spans="14:16" x14ac:dyDescent="0.25">
      <c r="N2957" s="1"/>
      <c r="O2957" s="1"/>
      <c r="P2957" s="1"/>
    </row>
    <row r="2958" spans="14:16" x14ac:dyDescent="0.25">
      <c r="N2958" s="1"/>
      <c r="O2958" s="1"/>
      <c r="P2958" s="1"/>
    </row>
    <row r="2959" spans="14:16" x14ac:dyDescent="0.25">
      <c r="N2959" s="1"/>
      <c r="O2959" s="1"/>
      <c r="P2959" s="1"/>
    </row>
    <row r="2960" spans="14:16" x14ac:dyDescent="0.25">
      <c r="N2960" s="1"/>
      <c r="O2960" s="1"/>
      <c r="P2960" s="1"/>
    </row>
    <row r="2961" spans="14:16" x14ac:dyDescent="0.25">
      <c r="N2961" s="1"/>
      <c r="O2961" s="1"/>
      <c r="P2961" s="1"/>
    </row>
    <row r="2962" spans="14:16" x14ac:dyDescent="0.25">
      <c r="N2962" s="1"/>
      <c r="O2962" s="1"/>
      <c r="P2962" s="1"/>
    </row>
    <row r="2963" spans="14:16" x14ac:dyDescent="0.25">
      <c r="N2963" s="1"/>
      <c r="O2963" s="1"/>
      <c r="P2963" s="1"/>
    </row>
    <row r="2964" spans="14:16" x14ac:dyDescent="0.25">
      <c r="N2964" s="1"/>
      <c r="O2964" s="1"/>
      <c r="P2964" s="1"/>
    </row>
    <row r="2965" spans="14:16" x14ac:dyDescent="0.25">
      <c r="N2965" s="1"/>
      <c r="O2965" s="1"/>
      <c r="P2965" s="1"/>
    </row>
    <row r="2966" spans="14:16" x14ac:dyDescent="0.25">
      <c r="N2966" s="1"/>
      <c r="O2966" s="1"/>
      <c r="P2966" s="1"/>
    </row>
    <row r="2967" spans="14:16" x14ac:dyDescent="0.25">
      <c r="N2967" s="1"/>
      <c r="O2967" s="1"/>
      <c r="P2967" s="1"/>
    </row>
    <row r="2968" spans="14:16" x14ac:dyDescent="0.25">
      <c r="N2968" s="1"/>
      <c r="O2968" s="1"/>
      <c r="P2968" s="1"/>
    </row>
    <row r="2969" spans="14:16" x14ac:dyDescent="0.25">
      <c r="N2969" s="1"/>
      <c r="O2969" s="1"/>
      <c r="P2969" s="1"/>
    </row>
    <row r="2970" spans="14:16" x14ac:dyDescent="0.25">
      <c r="N2970" s="1"/>
      <c r="O2970" s="1"/>
      <c r="P2970" s="1"/>
    </row>
    <row r="2971" spans="14:16" x14ac:dyDescent="0.25">
      <c r="N2971" s="1"/>
      <c r="O2971" s="1"/>
      <c r="P2971" s="1"/>
    </row>
    <row r="2972" spans="14:16" x14ac:dyDescent="0.25">
      <c r="N2972" s="1"/>
      <c r="O2972" s="1"/>
      <c r="P2972" s="1"/>
    </row>
    <row r="2973" spans="14:16" x14ac:dyDescent="0.25">
      <c r="N2973" s="1"/>
      <c r="O2973" s="1"/>
      <c r="P2973" s="1"/>
    </row>
    <row r="2974" spans="14:16" x14ac:dyDescent="0.25">
      <c r="N2974" s="1"/>
      <c r="O2974" s="1"/>
      <c r="P2974" s="1"/>
    </row>
    <row r="2975" spans="14:16" x14ac:dyDescent="0.25">
      <c r="N2975" s="1"/>
      <c r="O2975" s="1"/>
      <c r="P2975" s="1"/>
    </row>
    <row r="2976" spans="14:16" x14ac:dyDescent="0.25">
      <c r="N2976" s="1"/>
      <c r="O2976" s="1"/>
      <c r="P2976" s="1"/>
    </row>
    <row r="2977" spans="14:16" x14ac:dyDescent="0.25">
      <c r="N2977" s="1"/>
      <c r="O2977" s="1"/>
      <c r="P2977" s="1"/>
    </row>
    <row r="2978" spans="14:16" x14ac:dyDescent="0.25">
      <c r="N2978" s="1"/>
      <c r="O2978" s="1"/>
      <c r="P2978" s="1"/>
    </row>
    <row r="2979" spans="14:16" x14ac:dyDescent="0.25">
      <c r="N2979" s="1"/>
      <c r="O2979" s="1"/>
      <c r="P2979" s="1"/>
    </row>
    <row r="2980" spans="14:16" x14ac:dyDescent="0.25">
      <c r="N2980" s="1"/>
      <c r="O2980" s="1"/>
      <c r="P2980" s="1"/>
    </row>
    <row r="2981" spans="14:16" x14ac:dyDescent="0.25">
      <c r="N2981" s="1"/>
      <c r="O2981" s="1"/>
      <c r="P2981" s="1"/>
    </row>
    <row r="2982" spans="14:16" x14ac:dyDescent="0.25">
      <c r="N2982" s="1"/>
      <c r="O2982" s="1"/>
      <c r="P2982" s="1"/>
    </row>
    <row r="2983" spans="14:16" x14ac:dyDescent="0.25">
      <c r="N2983" s="1"/>
      <c r="O2983" s="1"/>
      <c r="P2983" s="1"/>
    </row>
    <row r="2984" spans="14:16" x14ac:dyDescent="0.25">
      <c r="N2984" s="1"/>
      <c r="O2984" s="1"/>
      <c r="P2984" s="1"/>
    </row>
    <row r="2985" spans="14:16" x14ac:dyDescent="0.25">
      <c r="N2985" s="1"/>
      <c r="O2985" s="1"/>
      <c r="P2985" s="1"/>
    </row>
    <row r="2986" spans="14:16" x14ac:dyDescent="0.25">
      <c r="N2986" s="1"/>
      <c r="O2986" s="1"/>
      <c r="P2986" s="1"/>
    </row>
    <row r="2987" spans="14:16" x14ac:dyDescent="0.25">
      <c r="N2987" s="1"/>
      <c r="O2987" s="1"/>
      <c r="P2987" s="1"/>
    </row>
    <row r="2988" spans="14:16" x14ac:dyDescent="0.25">
      <c r="N2988" s="1"/>
      <c r="O2988" s="1"/>
      <c r="P2988" s="1"/>
    </row>
    <row r="2989" spans="14:16" x14ac:dyDescent="0.25">
      <c r="N2989" s="1"/>
      <c r="O2989" s="1"/>
      <c r="P2989" s="1"/>
    </row>
    <row r="2990" spans="14:16" x14ac:dyDescent="0.25">
      <c r="N2990" s="1"/>
      <c r="O2990" s="1"/>
      <c r="P2990" s="1"/>
    </row>
    <row r="2991" spans="14:16" x14ac:dyDescent="0.25">
      <c r="N2991" s="1"/>
      <c r="O2991" s="1"/>
      <c r="P2991" s="1"/>
    </row>
    <row r="2992" spans="14:16" x14ac:dyDescent="0.25">
      <c r="N2992" s="1"/>
      <c r="O2992" s="1"/>
      <c r="P2992" s="1"/>
    </row>
    <row r="2993" spans="14:16" x14ac:dyDescent="0.25">
      <c r="N2993" s="1"/>
      <c r="O2993" s="1"/>
      <c r="P2993" s="1"/>
    </row>
    <row r="2994" spans="14:16" x14ac:dyDescent="0.25">
      <c r="N2994" s="1"/>
      <c r="O2994" s="1"/>
      <c r="P2994" s="1"/>
    </row>
    <row r="2995" spans="14:16" x14ac:dyDescent="0.25">
      <c r="N2995" s="1"/>
      <c r="O2995" s="1"/>
      <c r="P2995" s="1"/>
    </row>
    <row r="2996" spans="14:16" x14ac:dyDescent="0.25">
      <c r="N2996" s="1"/>
      <c r="O2996" s="1"/>
      <c r="P2996" s="1"/>
    </row>
    <row r="2997" spans="14:16" x14ac:dyDescent="0.25">
      <c r="N2997" s="1"/>
      <c r="O2997" s="1"/>
      <c r="P2997" s="1"/>
    </row>
    <row r="2998" spans="14:16" x14ac:dyDescent="0.25">
      <c r="N2998" s="1"/>
      <c r="O2998" s="1"/>
      <c r="P2998" s="1"/>
    </row>
    <row r="2999" spans="14:16" x14ac:dyDescent="0.25">
      <c r="N2999" s="1"/>
      <c r="O2999" s="1"/>
      <c r="P2999" s="1"/>
    </row>
    <row r="3000" spans="14:16" x14ac:dyDescent="0.25">
      <c r="N3000" s="1"/>
      <c r="O3000" s="1"/>
      <c r="P3000" s="1"/>
    </row>
    <row r="3001" spans="14:16" x14ac:dyDescent="0.25">
      <c r="N3001" s="1"/>
      <c r="O3001" s="1"/>
      <c r="P3001" s="1"/>
    </row>
    <row r="3002" spans="14:16" x14ac:dyDescent="0.25">
      <c r="N3002" s="1"/>
      <c r="O3002" s="1"/>
      <c r="P3002" s="1"/>
    </row>
    <row r="3003" spans="14:16" x14ac:dyDescent="0.25">
      <c r="N3003" s="1"/>
      <c r="O3003" s="1"/>
      <c r="P3003" s="1"/>
    </row>
    <row r="3004" spans="14:16" x14ac:dyDescent="0.25">
      <c r="N3004" s="1"/>
      <c r="O3004" s="1"/>
      <c r="P3004" s="1"/>
    </row>
    <row r="3005" spans="14:16" x14ac:dyDescent="0.25">
      <c r="N3005" s="1"/>
      <c r="O3005" s="1"/>
      <c r="P3005" s="1"/>
    </row>
  </sheetData>
  <sheetProtection sort="0" autoFilter="0"/>
  <protectedRanges>
    <protectedRange sqref="J1:K1" name="Zahlavi"/>
    <protectedRange sqref="E1:G1" name="Zahlavi_1_3"/>
    <protectedRange sqref="L1:M1" name="Zahlavi_1_2_1"/>
    <protectedRange sqref="K4:L34" name="Radky_1_1"/>
  </protectedRanges>
  <mergeCells count="17">
    <mergeCell ref="M6:M7"/>
    <mergeCell ref="M2:M3"/>
    <mergeCell ref="N2:N3"/>
    <mergeCell ref="O2:O3"/>
    <mergeCell ref="P2:P3"/>
    <mergeCell ref="G2:G3"/>
    <mergeCell ref="M4:M5"/>
    <mergeCell ref="A1:M1"/>
    <mergeCell ref="N1:P1"/>
    <mergeCell ref="A2:A3"/>
    <mergeCell ref="B2:B3"/>
    <mergeCell ref="C2:C3"/>
    <mergeCell ref="D2:D3"/>
    <mergeCell ref="E2:E3"/>
    <mergeCell ref="F2:F3"/>
    <mergeCell ref="H2:H3"/>
    <mergeCell ref="I2:L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988"/>
  <sheetViews>
    <sheetView zoomScaleNormal="100" zoomScaleSheetLayoutView="100" workbookViewId="0">
      <selection activeCell="M5" sqref="M5"/>
    </sheetView>
  </sheetViews>
  <sheetFormatPr defaultRowHeight="15.75" x14ac:dyDescent="0.25"/>
  <cols>
    <col min="1" max="1" width="4.7109375" style="31" customWidth="1"/>
    <col min="2" max="2" width="22.7109375" style="39" customWidth="1"/>
    <col min="3" max="3" width="9.28515625" style="40" customWidth="1"/>
    <col min="4" max="4" width="11.5703125" style="40" customWidth="1"/>
    <col min="5" max="5" width="10" style="31" customWidth="1"/>
    <col min="6" max="6" width="11.42578125" style="41" customWidth="1"/>
    <col min="7" max="7" width="10.7109375" style="40" customWidth="1"/>
    <col min="8" max="8" width="9.42578125" style="40" customWidth="1"/>
    <col min="9" max="9" width="22.42578125" style="40" customWidth="1"/>
    <col min="10" max="10" width="8.140625" style="42" customWidth="1"/>
    <col min="11" max="11" width="8.85546875" style="31" customWidth="1"/>
    <col min="12" max="12" width="20.140625" style="31" customWidth="1"/>
    <col min="13" max="15" width="11.28515625" style="19" customWidth="1"/>
    <col min="16" max="256" width="9.140625" style="31"/>
    <col min="257" max="257" width="4.7109375" style="31" customWidth="1"/>
    <col min="258" max="258" width="22.7109375" style="31" customWidth="1"/>
    <col min="259" max="259" width="9.28515625" style="31" customWidth="1"/>
    <col min="260" max="260" width="11.5703125" style="31" customWidth="1"/>
    <col min="261" max="261" width="10" style="31" customWidth="1"/>
    <col min="262" max="262" width="11.42578125" style="31" customWidth="1"/>
    <col min="263" max="263" width="10.7109375" style="31" customWidth="1"/>
    <col min="264" max="264" width="9.42578125" style="31" customWidth="1"/>
    <col min="265" max="265" width="22.42578125" style="31" customWidth="1"/>
    <col min="266" max="266" width="8.140625" style="31" customWidth="1"/>
    <col min="267" max="267" width="8.85546875" style="31" customWidth="1"/>
    <col min="268" max="268" width="20.140625" style="31" customWidth="1"/>
    <col min="269" max="512" width="9.140625" style="31"/>
    <col min="513" max="513" width="4.7109375" style="31" customWidth="1"/>
    <col min="514" max="514" width="22.7109375" style="31" customWidth="1"/>
    <col min="515" max="515" width="9.28515625" style="31" customWidth="1"/>
    <col min="516" max="516" width="11.5703125" style="31" customWidth="1"/>
    <col min="517" max="517" width="10" style="31" customWidth="1"/>
    <col min="518" max="518" width="11.42578125" style="31" customWidth="1"/>
    <col min="519" max="519" width="10.7109375" style="31" customWidth="1"/>
    <col min="520" max="520" width="9.42578125" style="31" customWidth="1"/>
    <col min="521" max="521" width="22.42578125" style="31" customWidth="1"/>
    <col min="522" max="522" width="8.140625" style="31" customWidth="1"/>
    <col min="523" max="523" width="8.85546875" style="31" customWidth="1"/>
    <col min="524" max="524" width="20.140625" style="31" customWidth="1"/>
    <col min="525" max="768" width="9.140625" style="31"/>
    <col min="769" max="769" width="4.7109375" style="31" customWidth="1"/>
    <col min="770" max="770" width="22.7109375" style="31" customWidth="1"/>
    <col min="771" max="771" width="9.28515625" style="31" customWidth="1"/>
    <col min="772" max="772" width="11.5703125" style="31" customWidth="1"/>
    <col min="773" max="773" width="10" style="31" customWidth="1"/>
    <col min="774" max="774" width="11.42578125" style="31" customWidth="1"/>
    <col min="775" max="775" width="10.7109375" style="31" customWidth="1"/>
    <col min="776" max="776" width="9.42578125" style="31" customWidth="1"/>
    <col min="777" max="777" width="22.42578125" style="31" customWidth="1"/>
    <col min="778" max="778" width="8.140625" style="31" customWidth="1"/>
    <col min="779" max="779" width="8.85546875" style="31" customWidth="1"/>
    <col min="780" max="780" width="20.140625" style="31" customWidth="1"/>
    <col min="781" max="1024" width="9.140625" style="31"/>
    <col min="1025" max="1025" width="4.7109375" style="31" customWidth="1"/>
    <col min="1026" max="1026" width="22.7109375" style="31" customWidth="1"/>
    <col min="1027" max="1027" width="9.28515625" style="31" customWidth="1"/>
    <col min="1028" max="1028" width="11.5703125" style="31" customWidth="1"/>
    <col min="1029" max="1029" width="10" style="31" customWidth="1"/>
    <col min="1030" max="1030" width="11.42578125" style="31" customWidth="1"/>
    <col min="1031" max="1031" width="10.7109375" style="31" customWidth="1"/>
    <col min="1032" max="1032" width="9.42578125" style="31" customWidth="1"/>
    <col min="1033" max="1033" width="22.42578125" style="31" customWidth="1"/>
    <col min="1034" max="1034" width="8.140625" style="31" customWidth="1"/>
    <col min="1035" max="1035" width="8.85546875" style="31" customWidth="1"/>
    <col min="1036" max="1036" width="20.140625" style="31" customWidth="1"/>
    <col min="1037" max="1280" width="9.140625" style="31"/>
    <col min="1281" max="1281" width="4.7109375" style="31" customWidth="1"/>
    <col min="1282" max="1282" width="22.7109375" style="31" customWidth="1"/>
    <col min="1283" max="1283" width="9.28515625" style="31" customWidth="1"/>
    <col min="1284" max="1284" width="11.5703125" style="31" customWidth="1"/>
    <col min="1285" max="1285" width="10" style="31" customWidth="1"/>
    <col min="1286" max="1286" width="11.42578125" style="31" customWidth="1"/>
    <col min="1287" max="1287" width="10.7109375" style="31" customWidth="1"/>
    <col min="1288" max="1288" width="9.42578125" style="31" customWidth="1"/>
    <col min="1289" max="1289" width="22.42578125" style="31" customWidth="1"/>
    <col min="1290" max="1290" width="8.140625" style="31" customWidth="1"/>
    <col min="1291" max="1291" width="8.85546875" style="31" customWidth="1"/>
    <col min="1292" max="1292" width="20.140625" style="31" customWidth="1"/>
    <col min="1293" max="1536" width="9.140625" style="31"/>
    <col min="1537" max="1537" width="4.7109375" style="31" customWidth="1"/>
    <col min="1538" max="1538" width="22.7109375" style="31" customWidth="1"/>
    <col min="1539" max="1539" width="9.28515625" style="31" customWidth="1"/>
    <col min="1540" max="1540" width="11.5703125" style="31" customWidth="1"/>
    <col min="1541" max="1541" width="10" style="31" customWidth="1"/>
    <col min="1542" max="1542" width="11.42578125" style="31" customWidth="1"/>
    <col min="1543" max="1543" width="10.7109375" style="31" customWidth="1"/>
    <col min="1544" max="1544" width="9.42578125" style="31" customWidth="1"/>
    <col min="1545" max="1545" width="22.42578125" style="31" customWidth="1"/>
    <col min="1546" max="1546" width="8.140625" style="31" customWidth="1"/>
    <col min="1547" max="1547" width="8.85546875" style="31" customWidth="1"/>
    <col min="1548" max="1548" width="20.140625" style="31" customWidth="1"/>
    <col min="1549" max="1792" width="9.140625" style="31"/>
    <col min="1793" max="1793" width="4.7109375" style="31" customWidth="1"/>
    <col min="1794" max="1794" width="22.7109375" style="31" customWidth="1"/>
    <col min="1795" max="1795" width="9.28515625" style="31" customWidth="1"/>
    <col min="1796" max="1796" width="11.5703125" style="31" customWidth="1"/>
    <col min="1797" max="1797" width="10" style="31" customWidth="1"/>
    <col min="1798" max="1798" width="11.42578125" style="31" customWidth="1"/>
    <col min="1799" max="1799" width="10.7109375" style="31" customWidth="1"/>
    <col min="1800" max="1800" width="9.42578125" style="31" customWidth="1"/>
    <col min="1801" max="1801" width="22.42578125" style="31" customWidth="1"/>
    <col min="1802" max="1802" width="8.140625" style="31" customWidth="1"/>
    <col min="1803" max="1803" width="8.85546875" style="31" customWidth="1"/>
    <col min="1804" max="1804" width="20.140625" style="31" customWidth="1"/>
    <col min="1805" max="2048" width="9.140625" style="31"/>
    <col min="2049" max="2049" width="4.7109375" style="31" customWidth="1"/>
    <col min="2050" max="2050" width="22.7109375" style="31" customWidth="1"/>
    <col min="2051" max="2051" width="9.28515625" style="31" customWidth="1"/>
    <col min="2052" max="2052" width="11.5703125" style="31" customWidth="1"/>
    <col min="2053" max="2053" width="10" style="31" customWidth="1"/>
    <col min="2054" max="2054" width="11.42578125" style="31" customWidth="1"/>
    <col min="2055" max="2055" width="10.7109375" style="31" customWidth="1"/>
    <col min="2056" max="2056" width="9.42578125" style="31" customWidth="1"/>
    <col min="2057" max="2057" width="22.42578125" style="31" customWidth="1"/>
    <col min="2058" max="2058" width="8.140625" style="31" customWidth="1"/>
    <col min="2059" max="2059" width="8.85546875" style="31" customWidth="1"/>
    <col min="2060" max="2060" width="20.140625" style="31" customWidth="1"/>
    <col min="2061" max="2304" width="9.140625" style="31"/>
    <col min="2305" max="2305" width="4.7109375" style="31" customWidth="1"/>
    <col min="2306" max="2306" width="22.7109375" style="31" customWidth="1"/>
    <col min="2307" max="2307" width="9.28515625" style="31" customWidth="1"/>
    <col min="2308" max="2308" width="11.5703125" style="31" customWidth="1"/>
    <col min="2309" max="2309" width="10" style="31" customWidth="1"/>
    <col min="2310" max="2310" width="11.42578125" style="31" customWidth="1"/>
    <col min="2311" max="2311" width="10.7109375" style="31" customWidth="1"/>
    <col min="2312" max="2312" width="9.42578125" style="31" customWidth="1"/>
    <col min="2313" max="2313" width="22.42578125" style="31" customWidth="1"/>
    <col min="2314" max="2314" width="8.140625" style="31" customWidth="1"/>
    <col min="2315" max="2315" width="8.85546875" style="31" customWidth="1"/>
    <col min="2316" max="2316" width="20.140625" style="31" customWidth="1"/>
    <col min="2317" max="2560" width="9.140625" style="31"/>
    <col min="2561" max="2561" width="4.7109375" style="31" customWidth="1"/>
    <col min="2562" max="2562" width="22.7109375" style="31" customWidth="1"/>
    <col min="2563" max="2563" width="9.28515625" style="31" customWidth="1"/>
    <col min="2564" max="2564" width="11.5703125" style="31" customWidth="1"/>
    <col min="2565" max="2565" width="10" style="31" customWidth="1"/>
    <col min="2566" max="2566" width="11.42578125" style="31" customWidth="1"/>
    <col min="2567" max="2567" width="10.7109375" style="31" customWidth="1"/>
    <col min="2568" max="2568" width="9.42578125" style="31" customWidth="1"/>
    <col min="2569" max="2569" width="22.42578125" style="31" customWidth="1"/>
    <col min="2570" max="2570" width="8.140625" style="31" customWidth="1"/>
    <col min="2571" max="2571" width="8.85546875" style="31" customWidth="1"/>
    <col min="2572" max="2572" width="20.140625" style="31" customWidth="1"/>
    <col min="2573" max="2816" width="9.140625" style="31"/>
    <col min="2817" max="2817" width="4.7109375" style="31" customWidth="1"/>
    <col min="2818" max="2818" width="22.7109375" style="31" customWidth="1"/>
    <col min="2819" max="2819" width="9.28515625" style="31" customWidth="1"/>
    <col min="2820" max="2820" width="11.5703125" style="31" customWidth="1"/>
    <col min="2821" max="2821" width="10" style="31" customWidth="1"/>
    <col min="2822" max="2822" width="11.42578125" style="31" customWidth="1"/>
    <col min="2823" max="2823" width="10.7109375" style="31" customWidth="1"/>
    <col min="2824" max="2824" width="9.42578125" style="31" customWidth="1"/>
    <col min="2825" max="2825" width="22.42578125" style="31" customWidth="1"/>
    <col min="2826" max="2826" width="8.140625" style="31" customWidth="1"/>
    <col min="2827" max="2827" width="8.85546875" style="31" customWidth="1"/>
    <col min="2828" max="2828" width="20.140625" style="31" customWidth="1"/>
    <col min="2829" max="3072" width="9.140625" style="31"/>
    <col min="3073" max="3073" width="4.7109375" style="31" customWidth="1"/>
    <col min="3074" max="3074" width="22.7109375" style="31" customWidth="1"/>
    <col min="3075" max="3075" width="9.28515625" style="31" customWidth="1"/>
    <col min="3076" max="3076" width="11.5703125" style="31" customWidth="1"/>
    <col min="3077" max="3077" width="10" style="31" customWidth="1"/>
    <col min="3078" max="3078" width="11.42578125" style="31" customWidth="1"/>
    <col min="3079" max="3079" width="10.7109375" style="31" customWidth="1"/>
    <col min="3080" max="3080" width="9.42578125" style="31" customWidth="1"/>
    <col min="3081" max="3081" width="22.42578125" style="31" customWidth="1"/>
    <col min="3082" max="3082" width="8.140625" style="31" customWidth="1"/>
    <col min="3083" max="3083" width="8.85546875" style="31" customWidth="1"/>
    <col min="3084" max="3084" width="20.140625" style="31" customWidth="1"/>
    <col min="3085" max="3328" width="9.140625" style="31"/>
    <col min="3329" max="3329" width="4.7109375" style="31" customWidth="1"/>
    <col min="3330" max="3330" width="22.7109375" style="31" customWidth="1"/>
    <col min="3331" max="3331" width="9.28515625" style="31" customWidth="1"/>
    <col min="3332" max="3332" width="11.5703125" style="31" customWidth="1"/>
    <col min="3333" max="3333" width="10" style="31" customWidth="1"/>
    <col min="3334" max="3334" width="11.42578125" style="31" customWidth="1"/>
    <col min="3335" max="3335" width="10.7109375" style="31" customWidth="1"/>
    <col min="3336" max="3336" width="9.42578125" style="31" customWidth="1"/>
    <col min="3337" max="3337" width="22.42578125" style="31" customWidth="1"/>
    <col min="3338" max="3338" width="8.140625" style="31" customWidth="1"/>
    <col min="3339" max="3339" width="8.85546875" style="31" customWidth="1"/>
    <col min="3340" max="3340" width="20.140625" style="31" customWidth="1"/>
    <col min="3341" max="3584" width="9.140625" style="31"/>
    <col min="3585" max="3585" width="4.7109375" style="31" customWidth="1"/>
    <col min="3586" max="3586" width="22.7109375" style="31" customWidth="1"/>
    <col min="3587" max="3587" width="9.28515625" style="31" customWidth="1"/>
    <col min="3588" max="3588" width="11.5703125" style="31" customWidth="1"/>
    <col min="3589" max="3589" width="10" style="31" customWidth="1"/>
    <col min="3590" max="3590" width="11.42578125" style="31" customWidth="1"/>
    <col min="3591" max="3591" width="10.7109375" style="31" customWidth="1"/>
    <col min="3592" max="3592" width="9.42578125" style="31" customWidth="1"/>
    <col min="3593" max="3593" width="22.42578125" style="31" customWidth="1"/>
    <col min="3594" max="3594" width="8.140625" style="31" customWidth="1"/>
    <col min="3595" max="3595" width="8.85546875" style="31" customWidth="1"/>
    <col min="3596" max="3596" width="20.140625" style="31" customWidth="1"/>
    <col min="3597" max="3840" width="9.140625" style="31"/>
    <col min="3841" max="3841" width="4.7109375" style="31" customWidth="1"/>
    <col min="3842" max="3842" width="22.7109375" style="31" customWidth="1"/>
    <col min="3843" max="3843" width="9.28515625" style="31" customWidth="1"/>
    <col min="3844" max="3844" width="11.5703125" style="31" customWidth="1"/>
    <col min="3845" max="3845" width="10" style="31" customWidth="1"/>
    <col min="3846" max="3846" width="11.42578125" style="31" customWidth="1"/>
    <col min="3847" max="3847" width="10.7109375" style="31" customWidth="1"/>
    <col min="3848" max="3848" width="9.42578125" style="31" customWidth="1"/>
    <col min="3849" max="3849" width="22.42578125" style="31" customWidth="1"/>
    <col min="3850" max="3850" width="8.140625" style="31" customWidth="1"/>
    <col min="3851" max="3851" width="8.85546875" style="31" customWidth="1"/>
    <col min="3852" max="3852" width="20.140625" style="31" customWidth="1"/>
    <col min="3853" max="4096" width="9.140625" style="31"/>
    <col min="4097" max="4097" width="4.7109375" style="31" customWidth="1"/>
    <col min="4098" max="4098" width="22.7109375" style="31" customWidth="1"/>
    <col min="4099" max="4099" width="9.28515625" style="31" customWidth="1"/>
    <col min="4100" max="4100" width="11.5703125" style="31" customWidth="1"/>
    <col min="4101" max="4101" width="10" style="31" customWidth="1"/>
    <col min="4102" max="4102" width="11.42578125" style="31" customWidth="1"/>
    <col min="4103" max="4103" width="10.7109375" style="31" customWidth="1"/>
    <col min="4104" max="4104" width="9.42578125" style="31" customWidth="1"/>
    <col min="4105" max="4105" width="22.42578125" style="31" customWidth="1"/>
    <col min="4106" max="4106" width="8.140625" style="31" customWidth="1"/>
    <col min="4107" max="4107" width="8.85546875" style="31" customWidth="1"/>
    <col min="4108" max="4108" width="20.140625" style="31" customWidth="1"/>
    <col min="4109" max="4352" width="9.140625" style="31"/>
    <col min="4353" max="4353" width="4.7109375" style="31" customWidth="1"/>
    <col min="4354" max="4354" width="22.7109375" style="31" customWidth="1"/>
    <col min="4355" max="4355" width="9.28515625" style="31" customWidth="1"/>
    <col min="4356" max="4356" width="11.5703125" style="31" customWidth="1"/>
    <col min="4357" max="4357" width="10" style="31" customWidth="1"/>
    <col min="4358" max="4358" width="11.42578125" style="31" customWidth="1"/>
    <col min="4359" max="4359" width="10.7109375" style="31" customWidth="1"/>
    <col min="4360" max="4360" width="9.42578125" style="31" customWidth="1"/>
    <col min="4361" max="4361" width="22.42578125" style="31" customWidth="1"/>
    <col min="4362" max="4362" width="8.140625" style="31" customWidth="1"/>
    <col min="4363" max="4363" width="8.85546875" style="31" customWidth="1"/>
    <col min="4364" max="4364" width="20.140625" style="31" customWidth="1"/>
    <col min="4365" max="4608" width="9.140625" style="31"/>
    <col min="4609" max="4609" width="4.7109375" style="31" customWidth="1"/>
    <col min="4610" max="4610" width="22.7109375" style="31" customWidth="1"/>
    <col min="4611" max="4611" width="9.28515625" style="31" customWidth="1"/>
    <col min="4612" max="4612" width="11.5703125" style="31" customWidth="1"/>
    <col min="4613" max="4613" width="10" style="31" customWidth="1"/>
    <col min="4614" max="4614" width="11.42578125" style="31" customWidth="1"/>
    <col min="4615" max="4615" width="10.7109375" style="31" customWidth="1"/>
    <col min="4616" max="4616" width="9.42578125" style="31" customWidth="1"/>
    <col min="4617" max="4617" width="22.42578125" style="31" customWidth="1"/>
    <col min="4618" max="4618" width="8.140625" style="31" customWidth="1"/>
    <col min="4619" max="4619" width="8.85546875" style="31" customWidth="1"/>
    <col min="4620" max="4620" width="20.140625" style="31" customWidth="1"/>
    <col min="4621" max="4864" width="9.140625" style="31"/>
    <col min="4865" max="4865" width="4.7109375" style="31" customWidth="1"/>
    <col min="4866" max="4866" width="22.7109375" style="31" customWidth="1"/>
    <col min="4867" max="4867" width="9.28515625" style="31" customWidth="1"/>
    <col min="4868" max="4868" width="11.5703125" style="31" customWidth="1"/>
    <col min="4869" max="4869" width="10" style="31" customWidth="1"/>
    <col min="4870" max="4870" width="11.42578125" style="31" customWidth="1"/>
    <col min="4871" max="4871" width="10.7109375" style="31" customWidth="1"/>
    <col min="4872" max="4872" width="9.42578125" style="31" customWidth="1"/>
    <col min="4873" max="4873" width="22.42578125" style="31" customWidth="1"/>
    <col min="4874" max="4874" width="8.140625" style="31" customWidth="1"/>
    <col min="4875" max="4875" width="8.85546875" style="31" customWidth="1"/>
    <col min="4876" max="4876" width="20.140625" style="31" customWidth="1"/>
    <col min="4877" max="5120" width="9.140625" style="31"/>
    <col min="5121" max="5121" width="4.7109375" style="31" customWidth="1"/>
    <col min="5122" max="5122" width="22.7109375" style="31" customWidth="1"/>
    <col min="5123" max="5123" width="9.28515625" style="31" customWidth="1"/>
    <col min="5124" max="5124" width="11.5703125" style="31" customWidth="1"/>
    <col min="5125" max="5125" width="10" style="31" customWidth="1"/>
    <col min="5126" max="5126" width="11.42578125" style="31" customWidth="1"/>
    <col min="5127" max="5127" width="10.7109375" style="31" customWidth="1"/>
    <col min="5128" max="5128" width="9.42578125" style="31" customWidth="1"/>
    <col min="5129" max="5129" width="22.42578125" style="31" customWidth="1"/>
    <col min="5130" max="5130" width="8.140625" style="31" customWidth="1"/>
    <col min="5131" max="5131" width="8.85546875" style="31" customWidth="1"/>
    <col min="5132" max="5132" width="20.140625" style="31" customWidth="1"/>
    <col min="5133" max="5376" width="9.140625" style="31"/>
    <col min="5377" max="5377" width="4.7109375" style="31" customWidth="1"/>
    <col min="5378" max="5378" width="22.7109375" style="31" customWidth="1"/>
    <col min="5379" max="5379" width="9.28515625" style="31" customWidth="1"/>
    <col min="5380" max="5380" width="11.5703125" style="31" customWidth="1"/>
    <col min="5381" max="5381" width="10" style="31" customWidth="1"/>
    <col min="5382" max="5382" width="11.42578125" style="31" customWidth="1"/>
    <col min="5383" max="5383" width="10.7109375" style="31" customWidth="1"/>
    <col min="5384" max="5384" width="9.42578125" style="31" customWidth="1"/>
    <col min="5385" max="5385" width="22.42578125" style="31" customWidth="1"/>
    <col min="5386" max="5386" width="8.140625" style="31" customWidth="1"/>
    <col min="5387" max="5387" width="8.85546875" style="31" customWidth="1"/>
    <col min="5388" max="5388" width="20.140625" style="31" customWidth="1"/>
    <col min="5389" max="5632" width="9.140625" style="31"/>
    <col min="5633" max="5633" width="4.7109375" style="31" customWidth="1"/>
    <col min="5634" max="5634" width="22.7109375" style="31" customWidth="1"/>
    <col min="5635" max="5635" width="9.28515625" style="31" customWidth="1"/>
    <col min="5636" max="5636" width="11.5703125" style="31" customWidth="1"/>
    <col min="5637" max="5637" width="10" style="31" customWidth="1"/>
    <col min="5638" max="5638" width="11.42578125" style="31" customWidth="1"/>
    <col min="5639" max="5639" width="10.7109375" style="31" customWidth="1"/>
    <col min="5640" max="5640" width="9.42578125" style="31" customWidth="1"/>
    <col min="5641" max="5641" width="22.42578125" style="31" customWidth="1"/>
    <col min="5642" max="5642" width="8.140625" style="31" customWidth="1"/>
    <col min="5643" max="5643" width="8.85546875" style="31" customWidth="1"/>
    <col min="5644" max="5644" width="20.140625" style="31" customWidth="1"/>
    <col min="5645" max="5888" width="9.140625" style="31"/>
    <col min="5889" max="5889" width="4.7109375" style="31" customWidth="1"/>
    <col min="5890" max="5890" width="22.7109375" style="31" customWidth="1"/>
    <col min="5891" max="5891" width="9.28515625" style="31" customWidth="1"/>
    <col min="5892" max="5892" width="11.5703125" style="31" customWidth="1"/>
    <col min="5893" max="5893" width="10" style="31" customWidth="1"/>
    <col min="5894" max="5894" width="11.42578125" style="31" customWidth="1"/>
    <col min="5895" max="5895" width="10.7109375" style="31" customWidth="1"/>
    <col min="5896" max="5896" width="9.42578125" style="31" customWidth="1"/>
    <col min="5897" max="5897" width="22.42578125" style="31" customWidth="1"/>
    <col min="5898" max="5898" width="8.140625" style="31" customWidth="1"/>
    <col min="5899" max="5899" width="8.85546875" style="31" customWidth="1"/>
    <col min="5900" max="5900" width="20.140625" style="31" customWidth="1"/>
    <col min="5901" max="6144" width="9.140625" style="31"/>
    <col min="6145" max="6145" width="4.7109375" style="31" customWidth="1"/>
    <col min="6146" max="6146" width="22.7109375" style="31" customWidth="1"/>
    <col min="6147" max="6147" width="9.28515625" style="31" customWidth="1"/>
    <col min="6148" max="6148" width="11.5703125" style="31" customWidth="1"/>
    <col min="6149" max="6149" width="10" style="31" customWidth="1"/>
    <col min="6150" max="6150" width="11.42578125" style="31" customWidth="1"/>
    <col min="6151" max="6151" width="10.7109375" style="31" customWidth="1"/>
    <col min="6152" max="6152" width="9.42578125" style="31" customWidth="1"/>
    <col min="6153" max="6153" width="22.42578125" style="31" customWidth="1"/>
    <col min="6154" max="6154" width="8.140625" style="31" customWidth="1"/>
    <col min="6155" max="6155" width="8.85546875" style="31" customWidth="1"/>
    <col min="6156" max="6156" width="20.140625" style="31" customWidth="1"/>
    <col min="6157" max="6400" width="9.140625" style="31"/>
    <col min="6401" max="6401" width="4.7109375" style="31" customWidth="1"/>
    <col min="6402" max="6402" width="22.7109375" style="31" customWidth="1"/>
    <col min="6403" max="6403" width="9.28515625" style="31" customWidth="1"/>
    <col min="6404" max="6404" width="11.5703125" style="31" customWidth="1"/>
    <col min="6405" max="6405" width="10" style="31" customWidth="1"/>
    <col min="6406" max="6406" width="11.42578125" style="31" customWidth="1"/>
    <col min="6407" max="6407" width="10.7109375" style="31" customWidth="1"/>
    <col min="6408" max="6408" width="9.42578125" style="31" customWidth="1"/>
    <col min="6409" max="6409" width="22.42578125" style="31" customWidth="1"/>
    <col min="6410" max="6410" width="8.140625" style="31" customWidth="1"/>
    <col min="6411" max="6411" width="8.85546875" style="31" customWidth="1"/>
    <col min="6412" max="6412" width="20.140625" style="31" customWidth="1"/>
    <col min="6413" max="6656" width="9.140625" style="31"/>
    <col min="6657" max="6657" width="4.7109375" style="31" customWidth="1"/>
    <col min="6658" max="6658" width="22.7109375" style="31" customWidth="1"/>
    <col min="6659" max="6659" width="9.28515625" style="31" customWidth="1"/>
    <col min="6660" max="6660" width="11.5703125" style="31" customWidth="1"/>
    <col min="6661" max="6661" width="10" style="31" customWidth="1"/>
    <col min="6662" max="6662" width="11.42578125" style="31" customWidth="1"/>
    <col min="6663" max="6663" width="10.7109375" style="31" customWidth="1"/>
    <col min="6664" max="6664" width="9.42578125" style="31" customWidth="1"/>
    <col min="6665" max="6665" width="22.42578125" style="31" customWidth="1"/>
    <col min="6666" max="6666" width="8.140625" style="31" customWidth="1"/>
    <col min="6667" max="6667" width="8.85546875" style="31" customWidth="1"/>
    <col min="6668" max="6668" width="20.140625" style="31" customWidth="1"/>
    <col min="6669" max="6912" width="9.140625" style="31"/>
    <col min="6913" max="6913" width="4.7109375" style="31" customWidth="1"/>
    <col min="6914" max="6914" width="22.7109375" style="31" customWidth="1"/>
    <col min="6915" max="6915" width="9.28515625" style="31" customWidth="1"/>
    <col min="6916" max="6916" width="11.5703125" style="31" customWidth="1"/>
    <col min="6917" max="6917" width="10" style="31" customWidth="1"/>
    <col min="6918" max="6918" width="11.42578125" style="31" customWidth="1"/>
    <col min="6919" max="6919" width="10.7109375" style="31" customWidth="1"/>
    <col min="6920" max="6920" width="9.42578125" style="31" customWidth="1"/>
    <col min="6921" max="6921" width="22.42578125" style="31" customWidth="1"/>
    <col min="6922" max="6922" width="8.140625" style="31" customWidth="1"/>
    <col min="6923" max="6923" width="8.85546875" style="31" customWidth="1"/>
    <col min="6924" max="6924" width="20.140625" style="31" customWidth="1"/>
    <col min="6925" max="7168" width="9.140625" style="31"/>
    <col min="7169" max="7169" width="4.7109375" style="31" customWidth="1"/>
    <col min="7170" max="7170" width="22.7109375" style="31" customWidth="1"/>
    <col min="7171" max="7171" width="9.28515625" style="31" customWidth="1"/>
    <col min="7172" max="7172" width="11.5703125" style="31" customWidth="1"/>
    <col min="7173" max="7173" width="10" style="31" customWidth="1"/>
    <col min="7174" max="7174" width="11.42578125" style="31" customWidth="1"/>
    <col min="7175" max="7175" width="10.7109375" style="31" customWidth="1"/>
    <col min="7176" max="7176" width="9.42578125" style="31" customWidth="1"/>
    <col min="7177" max="7177" width="22.42578125" style="31" customWidth="1"/>
    <col min="7178" max="7178" width="8.140625" style="31" customWidth="1"/>
    <col min="7179" max="7179" width="8.85546875" style="31" customWidth="1"/>
    <col min="7180" max="7180" width="20.140625" style="31" customWidth="1"/>
    <col min="7181" max="7424" width="9.140625" style="31"/>
    <col min="7425" max="7425" width="4.7109375" style="31" customWidth="1"/>
    <col min="7426" max="7426" width="22.7109375" style="31" customWidth="1"/>
    <col min="7427" max="7427" width="9.28515625" style="31" customWidth="1"/>
    <col min="7428" max="7428" width="11.5703125" style="31" customWidth="1"/>
    <col min="7429" max="7429" width="10" style="31" customWidth="1"/>
    <col min="7430" max="7430" width="11.42578125" style="31" customWidth="1"/>
    <col min="7431" max="7431" width="10.7109375" style="31" customWidth="1"/>
    <col min="7432" max="7432" width="9.42578125" style="31" customWidth="1"/>
    <col min="7433" max="7433" width="22.42578125" style="31" customWidth="1"/>
    <col min="7434" max="7434" width="8.140625" style="31" customWidth="1"/>
    <col min="7435" max="7435" width="8.85546875" style="31" customWidth="1"/>
    <col min="7436" max="7436" width="20.140625" style="31" customWidth="1"/>
    <col min="7437" max="7680" width="9.140625" style="31"/>
    <col min="7681" max="7681" width="4.7109375" style="31" customWidth="1"/>
    <col min="7682" max="7682" width="22.7109375" style="31" customWidth="1"/>
    <col min="7683" max="7683" width="9.28515625" style="31" customWidth="1"/>
    <col min="7684" max="7684" width="11.5703125" style="31" customWidth="1"/>
    <col min="7685" max="7685" width="10" style="31" customWidth="1"/>
    <col min="7686" max="7686" width="11.42578125" style="31" customWidth="1"/>
    <col min="7687" max="7687" width="10.7109375" style="31" customWidth="1"/>
    <col min="7688" max="7688" width="9.42578125" style="31" customWidth="1"/>
    <col min="7689" max="7689" width="22.42578125" style="31" customWidth="1"/>
    <col min="7690" max="7690" width="8.140625" style="31" customWidth="1"/>
    <col min="7691" max="7691" width="8.85546875" style="31" customWidth="1"/>
    <col min="7692" max="7692" width="20.140625" style="31" customWidth="1"/>
    <col min="7693" max="7936" width="9.140625" style="31"/>
    <col min="7937" max="7937" width="4.7109375" style="31" customWidth="1"/>
    <col min="7938" max="7938" width="22.7109375" style="31" customWidth="1"/>
    <col min="7939" max="7939" width="9.28515625" style="31" customWidth="1"/>
    <col min="7940" max="7940" width="11.5703125" style="31" customWidth="1"/>
    <col min="7941" max="7941" width="10" style="31" customWidth="1"/>
    <col min="7942" max="7942" width="11.42578125" style="31" customWidth="1"/>
    <col min="7943" max="7943" width="10.7109375" style="31" customWidth="1"/>
    <col min="7944" max="7944" width="9.42578125" style="31" customWidth="1"/>
    <col min="7945" max="7945" width="22.42578125" style="31" customWidth="1"/>
    <col min="7946" max="7946" width="8.140625" style="31" customWidth="1"/>
    <col min="7947" max="7947" width="8.85546875" style="31" customWidth="1"/>
    <col min="7948" max="7948" width="20.140625" style="31" customWidth="1"/>
    <col min="7949" max="8192" width="9.140625" style="31"/>
    <col min="8193" max="8193" width="4.7109375" style="31" customWidth="1"/>
    <col min="8194" max="8194" width="22.7109375" style="31" customWidth="1"/>
    <col min="8195" max="8195" width="9.28515625" style="31" customWidth="1"/>
    <col min="8196" max="8196" width="11.5703125" style="31" customWidth="1"/>
    <col min="8197" max="8197" width="10" style="31" customWidth="1"/>
    <col min="8198" max="8198" width="11.42578125" style="31" customWidth="1"/>
    <col min="8199" max="8199" width="10.7109375" style="31" customWidth="1"/>
    <col min="8200" max="8200" width="9.42578125" style="31" customWidth="1"/>
    <col min="8201" max="8201" width="22.42578125" style="31" customWidth="1"/>
    <col min="8202" max="8202" width="8.140625" style="31" customWidth="1"/>
    <col min="8203" max="8203" width="8.85546875" style="31" customWidth="1"/>
    <col min="8204" max="8204" width="20.140625" style="31" customWidth="1"/>
    <col min="8205" max="8448" width="9.140625" style="31"/>
    <col min="8449" max="8449" width="4.7109375" style="31" customWidth="1"/>
    <col min="8450" max="8450" width="22.7109375" style="31" customWidth="1"/>
    <col min="8451" max="8451" width="9.28515625" style="31" customWidth="1"/>
    <col min="8452" max="8452" width="11.5703125" style="31" customWidth="1"/>
    <col min="8453" max="8453" width="10" style="31" customWidth="1"/>
    <col min="8454" max="8454" width="11.42578125" style="31" customWidth="1"/>
    <col min="8455" max="8455" width="10.7109375" style="31" customWidth="1"/>
    <col min="8456" max="8456" width="9.42578125" style="31" customWidth="1"/>
    <col min="8457" max="8457" width="22.42578125" style="31" customWidth="1"/>
    <col min="8458" max="8458" width="8.140625" style="31" customWidth="1"/>
    <col min="8459" max="8459" width="8.85546875" style="31" customWidth="1"/>
    <col min="8460" max="8460" width="20.140625" style="31" customWidth="1"/>
    <col min="8461" max="8704" width="9.140625" style="31"/>
    <col min="8705" max="8705" width="4.7109375" style="31" customWidth="1"/>
    <col min="8706" max="8706" width="22.7109375" style="31" customWidth="1"/>
    <col min="8707" max="8707" width="9.28515625" style="31" customWidth="1"/>
    <col min="8708" max="8708" width="11.5703125" style="31" customWidth="1"/>
    <col min="8709" max="8709" width="10" style="31" customWidth="1"/>
    <col min="8710" max="8710" width="11.42578125" style="31" customWidth="1"/>
    <col min="8711" max="8711" width="10.7109375" style="31" customWidth="1"/>
    <col min="8712" max="8712" width="9.42578125" style="31" customWidth="1"/>
    <col min="8713" max="8713" width="22.42578125" style="31" customWidth="1"/>
    <col min="8714" max="8714" width="8.140625" style="31" customWidth="1"/>
    <col min="8715" max="8715" width="8.85546875" style="31" customWidth="1"/>
    <col min="8716" max="8716" width="20.140625" style="31" customWidth="1"/>
    <col min="8717" max="8960" width="9.140625" style="31"/>
    <col min="8961" max="8961" width="4.7109375" style="31" customWidth="1"/>
    <col min="8962" max="8962" width="22.7109375" style="31" customWidth="1"/>
    <col min="8963" max="8963" width="9.28515625" style="31" customWidth="1"/>
    <col min="8964" max="8964" width="11.5703125" style="31" customWidth="1"/>
    <col min="8965" max="8965" width="10" style="31" customWidth="1"/>
    <col min="8966" max="8966" width="11.42578125" style="31" customWidth="1"/>
    <col min="8967" max="8967" width="10.7109375" style="31" customWidth="1"/>
    <col min="8968" max="8968" width="9.42578125" style="31" customWidth="1"/>
    <col min="8969" max="8969" width="22.42578125" style="31" customWidth="1"/>
    <col min="8970" max="8970" width="8.140625" style="31" customWidth="1"/>
    <col min="8971" max="8971" width="8.85546875" style="31" customWidth="1"/>
    <col min="8972" max="8972" width="20.140625" style="31" customWidth="1"/>
    <col min="8973" max="9216" width="9.140625" style="31"/>
    <col min="9217" max="9217" width="4.7109375" style="31" customWidth="1"/>
    <col min="9218" max="9218" width="22.7109375" style="31" customWidth="1"/>
    <col min="9219" max="9219" width="9.28515625" style="31" customWidth="1"/>
    <col min="9220" max="9220" width="11.5703125" style="31" customWidth="1"/>
    <col min="9221" max="9221" width="10" style="31" customWidth="1"/>
    <col min="9222" max="9222" width="11.42578125" style="31" customWidth="1"/>
    <col min="9223" max="9223" width="10.7109375" style="31" customWidth="1"/>
    <col min="9224" max="9224" width="9.42578125" style="31" customWidth="1"/>
    <col min="9225" max="9225" width="22.42578125" style="31" customWidth="1"/>
    <col min="9226" max="9226" width="8.140625" style="31" customWidth="1"/>
    <col min="9227" max="9227" width="8.85546875" style="31" customWidth="1"/>
    <col min="9228" max="9228" width="20.140625" style="31" customWidth="1"/>
    <col min="9229" max="9472" width="9.140625" style="31"/>
    <col min="9473" max="9473" width="4.7109375" style="31" customWidth="1"/>
    <col min="9474" max="9474" width="22.7109375" style="31" customWidth="1"/>
    <col min="9475" max="9475" width="9.28515625" style="31" customWidth="1"/>
    <col min="9476" max="9476" width="11.5703125" style="31" customWidth="1"/>
    <col min="9477" max="9477" width="10" style="31" customWidth="1"/>
    <col min="9478" max="9478" width="11.42578125" style="31" customWidth="1"/>
    <col min="9479" max="9479" width="10.7109375" style="31" customWidth="1"/>
    <col min="9480" max="9480" width="9.42578125" style="31" customWidth="1"/>
    <col min="9481" max="9481" width="22.42578125" style="31" customWidth="1"/>
    <col min="9482" max="9482" width="8.140625" style="31" customWidth="1"/>
    <col min="9483" max="9483" width="8.85546875" style="31" customWidth="1"/>
    <col min="9484" max="9484" width="20.140625" style="31" customWidth="1"/>
    <col min="9485" max="9728" width="9.140625" style="31"/>
    <col min="9729" max="9729" width="4.7109375" style="31" customWidth="1"/>
    <col min="9730" max="9730" width="22.7109375" style="31" customWidth="1"/>
    <col min="9731" max="9731" width="9.28515625" style="31" customWidth="1"/>
    <col min="9732" max="9732" width="11.5703125" style="31" customWidth="1"/>
    <col min="9733" max="9733" width="10" style="31" customWidth="1"/>
    <col min="9734" max="9734" width="11.42578125" style="31" customWidth="1"/>
    <col min="9735" max="9735" width="10.7109375" style="31" customWidth="1"/>
    <col min="9736" max="9736" width="9.42578125" style="31" customWidth="1"/>
    <col min="9737" max="9737" width="22.42578125" style="31" customWidth="1"/>
    <col min="9738" max="9738" width="8.140625" style="31" customWidth="1"/>
    <col min="9739" max="9739" width="8.85546875" style="31" customWidth="1"/>
    <col min="9740" max="9740" width="20.140625" style="31" customWidth="1"/>
    <col min="9741" max="9984" width="9.140625" style="31"/>
    <col min="9985" max="9985" width="4.7109375" style="31" customWidth="1"/>
    <col min="9986" max="9986" width="22.7109375" style="31" customWidth="1"/>
    <col min="9987" max="9987" width="9.28515625" style="31" customWidth="1"/>
    <col min="9988" max="9988" width="11.5703125" style="31" customWidth="1"/>
    <col min="9989" max="9989" width="10" style="31" customWidth="1"/>
    <col min="9990" max="9990" width="11.42578125" style="31" customWidth="1"/>
    <col min="9991" max="9991" width="10.7109375" style="31" customWidth="1"/>
    <col min="9992" max="9992" width="9.42578125" style="31" customWidth="1"/>
    <col min="9993" max="9993" width="22.42578125" style="31" customWidth="1"/>
    <col min="9994" max="9994" width="8.140625" style="31" customWidth="1"/>
    <col min="9995" max="9995" width="8.85546875" style="31" customWidth="1"/>
    <col min="9996" max="9996" width="20.140625" style="31" customWidth="1"/>
    <col min="9997" max="10240" width="9.140625" style="31"/>
    <col min="10241" max="10241" width="4.7109375" style="31" customWidth="1"/>
    <col min="10242" max="10242" width="22.7109375" style="31" customWidth="1"/>
    <col min="10243" max="10243" width="9.28515625" style="31" customWidth="1"/>
    <col min="10244" max="10244" width="11.5703125" style="31" customWidth="1"/>
    <col min="10245" max="10245" width="10" style="31" customWidth="1"/>
    <col min="10246" max="10246" width="11.42578125" style="31" customWidth="1"/>
    <col min="10247" max="10247" width="10.7109375" style="31" customWidth="1"/>
    <col min="10248" max="10248" width="9.42578125" style="31" customWidth="1"/>
    <col min="10249" max="10249" width="22.42578125" style="31" customWidth="1"/>
    <col min="10250" max="10250" width="8.140625" style="31" customWidth="1"/>
    <col min="10251" max="10251" width="8.85546875" style="31" customWidth="1"/>
    <col min="10252" max="10252" width="20.140625" style="31" customWidth="1"/>
    <col min="10253" max="10496" width="9.140625" style="31"/>
    <col min="10497" max="10497" width="4.7109375" style="31" customWidth="1"/>
    <col min="10498" max="10498" width="22.7109375" style="31" customWidth="1"/>
    <col min="10499" max="10499" width="9.28515625" style="31" customWidth="1"/>
    <col min="10500" max="10500" width="11.5703125" style="31" customWidth="1"/>
    <col min="10501" max="10501" width="10" style="31" customWidth="1"/>
    <col min="10502" max="10502" width="11.42578125" style="31" customWidth="1"/>
    <col min="10503" max="10503" width="10.7109375" style="31" customWidth="1"/>
    <col min="10504" max="10504" width="9.42578125" style="31" customWidth="1"/>
    <col min="10505" max="10505" width="22.42578125" style="31" customWidth="1"/>
    <col min="10506" max="10506" width="8.140625" style="31" customWidth="1"/>
    <col min="10507" max="10507" width="8.85546875" style="31" customWidth="1"/>
    <col min="10508" max="10508" width="20.140625" style="31" customWidth="1"/>
    <col min="10509" max="10752" width="9.140625" style="31"/>
    <col min="10753" max="10753" width="4.7109375" style="31" customWidth="1"/>
    <col min="10754" max="10754" width="22.7109375" style="31" customWidth="1"/>
    <col min="10755" max="10755" width="9.28515625" style="31" customWidth="1"/>
    <col min="10756" max="10756" width="11.5703125" style="31" customWidth="1"/>
    <col min="10757" max="10757" width="10" style="31" customWidth="1"/>
    <col min="10758" max="10758" width="11.42578125" style="31" customWidth="1"/>
    <col min="10759" max="10759" width="10.7109375" style="31" customWidth="1"/>
    <col min="10760" max="10760" width="9.42578125" style="31" customWidth="1"/>
    <col min="10761" max="10761" width="22.42578125" style="31" customWidth="1"/>
    <col min="10762" max="10762" width="8.140625" style="31" customWidth="1"/>
    <col min="10763" max="10763" width="8.85546875" style="31" customWidth="1"/>
    <col min="10764" max="10764" width="20.140625" style="31" customWidth="1"/>
    <col min="10765" max="11008" width="9.140625" style="31"/>
    <col min="11009" max="11009" width="4.7109375" style="31" customWidth="1"/>
    <col min="11010" max="11010" width="22.7109375" style="31" customWidth="1"/>
    <col min="11011" max="11011" width="9.28515625" style="31" customWidth="1"/>
    <col min="11012" max="11012" width="11.5703125" style="31" customWidth="1"/>
    <col min="11013" max="11013" width="10" style="31" customWidth="1"/>
    <col min="11014" max="11014" width="11.42578125" style="31" customWidth="1"/>
    <col min="11015" max="11015" width="10.7109375" style="31" customWidth="1"/>
    <col min="11016" max="11016" width="9.42578125" style="31" customWidth="1"/>
    <col min="11017" max="11017" width="22.42578125" style="31" customWidth="1"/>
    <col min="11018" max="11018" width="8.140625" style="31" customWidth="1"/>
    <col min="11019" max="11019" width="8.85546875" style="31" customWidth="1"/>
    <col min="11020" max="11020" width="20.140625" style="31" customWidth="1"/>
    <col min="11021" max="11264" width="9.140625" style="31"/>
    <col min="11265" max="11265" width="4.7109375" style="31" customWidth="1"/>
    <col min="11266" max="11266" width="22.7109375" style="31" customWidth="1"/>
    <col min="11267" max="11267" width="9.28515625" style="31" customWidth="1"/>
    <col min="11268" max="11268" width="11.5703125" style="31" customWidth="1"/>
    <col min="11269" max="11269" width="10" style="31" customWidth="1"/>
    <col min="11270" max="11270" width="11.42578125" style="31" customWidth="1"/>
    <col min="11271" max="11271" width="10.7109375" style="31" customWidth="1"/>
    <col min="11272" max="11272" width="9.42578125" style="31" customWidth="1"/>
    <col min="11273" max="11273" width="22.42578125" style="31" customWidth="1"/>
    <col min="11274" max="11274" width="8.140625" style="31" customWidth="1"/>
    <col min="11275" max="11275" width="8.85546875" style="31" customWidth="1"/>
    <col min="11276" max="11276" width="20.140625" style="31" customWidth="1"/>
    <col min="11277" max="11520" width="9.140625" style="31"/>
    <col min="11521" max="11521" width="4.7109375" style="31" customWidth="1"/>
    <col min="11522" max="11522" width="22.7109375" style="31" customWidth="1"/>
    <col min="11523" max="11523" width="9.28515625" style="31" customWidth="1"/>
    <col min="11524" max="11524" width="11.5703125" style="31" customWidth="1"/>
    <col min="11525" max="11525" width="10" style="31" customWidth="1"/>
    <col min="11526" max="11526" width="11.42578125" style="31" customWidth="1"/>
    <col min="11527" max="11527" width="10.7109375" style="31" customWidth="1"/>
    <col min="11528" max="11528" width="9.42578125" style="31" customWidth="1"/>
    <col min="11529" max="11529" width="22.42578125" style="31" customWidth="1"/>
    <col min="11530" max="11530" width="8.140625" style="31" customWidth="1"/>
    <col min="11531" max="11531" width="8.85546875" style="31" customWidth="1"/>
    <col min="11532" max="11532" width="20.140625" style="31" customWidth="1"/>
    <col min="11533" max="11776" width="9.140625" style="31"/>
    <col min="11777" max="11777" width="4.7109375" style="31" customWidth="1"/>
    <col min="11778" max="11778" width="22.7109375" style="31" customWidth="1"/>
    <col min="11779" max="11779" width="9.28515625" style="31" customWidth="1"/>
    <col min="11780" max="11780" width="11.5703125" style="31" customWidth="1"/>
    <col min="11781" max="11781" width="10" style="31" customWidth="1"/>
    <col min="11782" max="11782" width="11.42578125" style="31" customWidth="1"/>
    <col min="11783" max="11783" width="10.7109375" style="31" customWidth="1"/>
    <col min="11784" max="11784" width="9.42578125" style="31" customWidth="1"/>
    <col min="11785" max="11785" width="22.42578125" style="31" customWidth="1"/>
    <col min="11786" max="11786" width="8.140625" style="31" customWidth="1"/>
    <col min="11787" max="11787" width="8.85546875" style="31" customWidth="1"/>
    <col min="11788" max="11788" width="20.140625" style="31" customWidth="1"/>
    <col min="11789" max="12032" width="9.140625" style="31"/>
    <col min="12033" max="12033" width="4.7109375" style="31" customWidth="1"/>
    <col min="12034" max="12034" width="22.7109375" style="31" customWidth="1"/>
    <col min="12035" max="12035" width="9.28515625" style="31" customWidth="1"/>
    <col min="12036" max="12036" width="11.5703125" style="31" customWidth="1"/>
    <col min="12037" max="12037" width="10" style="31" customWidth="1"/>
    <col min="12038" max="12038" width="11.42578125" style="31" customWidth="1"/>
    <col min="12039" max="12039" width="10.7109375" style="31" customWidth="1"/>
    <col min="12040" max="12040" width="9.42578125" style="31" customWidth="1"/>
    <col min="12041" max="12041" width="22.42578125" style="31" customWidth="1"/>
    <col min="12042" max="12042" width="8.140625" style="31" customWidth="1"/>
    <col min="12043" max="12043" width="8.85546875" style="31" customWidth="1"/>
    <col min="12044" max="12044" width="20.140625" style="31" customWidth="1"/>
    <col min="12045" max="12288" width="9.140625" style="31"/>
    <col min="12289" max="12289" width="4.7109375" style="31" customWidth="1"/>
    <col min="12290" max="12290" width="22.7109375" style="31" customWidth="1"/>
    <col min="12291" max="12291" width="9.28515625" style="31" customWidth="1"/>
    <col min="12292" max="12292" width="11.5703125" style="31" customWidth="1"/>
    <col min="12293" max="12293" width="10" style="31" customWidth="1"/>
    <col min="12294" max="12294" width="11.42578125" style="31" customWidth="1"/>
    <col min="12295" max="12295" width="10.7109375" style="31" customWidth="1"/>
    <col min="12296" max="12296" width="9.42578125" style="31" customWidth="1"/>
    <col min="12297" max="12297" width="22.42578125" style="31" customWidth="1"/>
    <col min="12298" max="12298" width="8.140625" style="31" customWidth="1"/>
    <col min="12299" max="12299" width="8.85546875" style="31" customWidth="1"/>
    <col min="12300" max="12300" width="20.140625" style="31" customWidth="1"/>
    <col min="12301" max="12544" width="9.140625" style="31"/>
    <col min="12545" max="12545" width="4.7109375" style="31" customWidth="1"/>
    <col min="12546" max="12546" width="22.7109375" style="31" customWidth="1"/>
    <col min="12547" max="12547" width="9.28515625" style="31" customWidth="1"/>
    <col min="12548" max="12548" width="11.5703125" style="31" customWidth="1"/>
    <col min="12549" max="12549" width="10" style="31" customWidth="1"/>
    <col min="12550" max="12550" width="11.42578125" style="31" customWidth="1"/>
    <col min="12551" max="12551" width="10.7109375" style="31" customWidth="1"/>
    <col min="12552" max="12552" width="9.42578125" style="31" customWidth="1"/>
    <col min="12553" max="12553" width="22.42578125" style="31" customWidth="1"/>
    <col min="12554" max="12554" width="8.140625" style="31" customWidth="1"/>
    <col min="12555" max="12555" width="8.85546875" style="31" customWidth="1"/>
    <col min="12556" max="12556" width="20.140625" style="31" customWidth="1"/>
    <col min="12557" max="12800" width="9.140625" style="31"/>
    <col min="12801" max="12801" width="4.7109375" style="31" customWidth="1"/>
    <col min="12802" max="12802" width="22.7109375" style="31" customWidth="1"/>
    <col min="12803" max="12803" width="9.28515625" style="31" customWidth="1"/>
    <col min="12804" max="12804" width="11.5703125" style="31" customWidth="1"/>
    <col min="12805" max="12805" width="10" style="31" customWidth="1"/>
    <col min="12806" max="12806" width="11.42578125" style="31" customWidth="1"/>
    <col min="12807" max="12807" width="10.7109375" style="31" customWidth="1"/>
    <col min="12808" max="12808" width="9.42578125" style="31" customWidth="1"/>
    <col min="12809" max="12809" width="22.42578125" style="31" customWidth="1"/>
    <col min="12810" max="12810" width="8.140625" style="31" customWidth="1"/>
    <col min="12811" max="12811" width="8.85546875" style="31" customWidth="1"/>
    <col min="12812" max="12812" width="20.140625" style="31" customWidth="1"/>
    <col min="12813" max="13056" width="9.140625" style="31"/>
    <col min="13057" max="13057" width="4.7109375" style="31" customWidth="1"/>
    <col min="13058" max="13058" width="22.7109375" style="31" customWidth="1"/>
    <col min="13059" max="13059" width="9.28515625" style="31" customWidth="1"/>
    <col min="13060" max="13060" width="11.5703125" style="31" customWidth="1"/>
    <col min="13061" max="13061" width="10" style="31" customWidth="1"/>
    <col min="13062" max="13062" width="11.42578125" style="31" customWidth="1"/>
    <col min="13063" max="13063" width="10.7109375" style="31" customWidth="1"/>
    <col min="13064" max="13064" width="9.42578125" style="31" customWidth="1"/>
    <col min="13065" max="13065" width="22.42578125" style="31" customWidth="1"/>
    <col min="13066" max="13066" width="8.140625" style="31" customWidth="1"/>
    <col min="13067" max="13067" width="8.85546875" style="31" customWidth="1"/>
    <col min="13068" max="13068" width="20.140625" style="31" customWidth="1"/>
    <col min="13069" max="13312" width="9.140625" style="31"/>
    <col min="13313" max="13313" width="4.7109375" style="31" customWidth="1"/>
    <col min="13314" max="13314" width="22.7109375" style="31" customWidth="1"/>
    <col min="13315" max="13315" width="9.28515625" style="31" customWidth="1"/>
    <col min="13316" max="13316" width="11.5703125" style="31" customWidth="1"/>
    <col min="13317" max="13317" width="10" style="31" customWidth="1"/>
    <col min="13318" max="13318" width="11.42578125" style="31" customWidth="1"/>
    <col min="13319" max="13319" width="10.7109375" style="31" customWidth="1"/>
    <col min="13320" max="13320" width="9.42578125" style="31" customWidth="1"/>
    <col min="13321" max="13321" width="22.42578125" style="31" customWidth="1"/>
    <col min="13322" max="13322" width="8.140625" style="31" customWidth="1"/>
    <col min="13323" max="13323" width="8.85546875" style="31" customWidth="1"/>
    <col min="13324" max="13324" width="20.140625" style="31" customWidth="1"/>
    <col min="13325" max="13568" width="9.140625" style="31"/>
    <col min="13569" max="13569" width="4.7109375" style="31" customWidth="1"/>
    <col min="13570" max="13570" width="22.7109375" style="31" customWidth="1"/>
    <col min="13571" max="13571" width="9.28515625" style="31" customWidth="1"/>
    <col min="13572" max="13572" width="11.5703125" style="31" customWidth="1"/>
    <col min="13573" max="13573" width="10" style="31" customWidth="1"/>
    <col min="13574" max="13574" width="11.42578125" style="31" customWidth="1"/>
    <col min="13575" max="13575" width="10.7109375" style="31" customWidth="1"/>
    <col min="13576" max="13576" width="9.42578125" style="31" customWidth="1"/>
    <col min="13577" max="13577" width="22.42578125" style="31" customWidth="1"/>
    <col min="13578" max="13578" width="8.140625" style="31" customWidth="1"/>
    <col min="13579" max="13579" width="8.85546875" style="31" customWidth="1"/>
    <col min="13580" max="13580" width="20.140625" style="31" customWidth="1"/>
    <col min="13581" max="13824" width="9.140625" style="31"/>
    <col min="13825" max="13825" width="4.7109375" style="31" customWidth="1"/>
    <col min="13826" max="13826" width="22.7109375" style="31" customWidth="1"/>
    <col min="13827" max="13827" width="9.28515625" style="31" customWidth="1"/>
    <col min="13828" max="13828" width="11.5703125" style="31" customWidth="1"/>
    <col min="13829" max="13829" width="10" style="31" customWidth="1"/>
    <col min="13830" max="13830" width="11.42578125" style="31" customWidth="1"/>
    <col min="13831" max="13831" width="10.7109375" style="31" customWidth="1"/>
    <col min="13832" max="13832" width="9.42578125" style="31" customWidth="1"/>
    <col min="13833" max="13833" width="22.42578125" style="31" customWidth="1"/>
    <col min="13834" max="13834" width="8.140625" style="31" customWidth="1"/>
    <col min="13835" max="13835" width="8.85546875" style="31" customWidth="1"/>
    <col min="13836" max="13836" width="20.140625" style="31" customWidth="1"/>
    <col min="13837" max="14080" width="9.140625" style="31"/>
    <col min="14081" max="14081" width="4.7109375" style="31" customWidth="1"/>
    <col min="14082" max="14082" width="22.7109375" style="31" customWidth="1"/>
    <col min="14083" max="14083" width="9.28515625" style="31" customWidth="1"/>
    <col min="14084" max="14084" width="11.5703125" style="31" customWidth="1"/>
    <col min="14085" max="14085" width="10" style="31" customWidth="1"/>
    <col min="14086" max="14086" width="11.42578125" style="31" customWidth="1"/>
    <col min="14087" max="14087" width="10.7109375" style="31" customWidth="1"/>
    <col min="14088" max="14088" width="9.42578125" style="31" customWidth="1"/>
    <col min="14089" max="14089" width="22.42578125" style="31" customWidth="1"/>
    <col min="14090" max="14090" width="8.140625" style="31" customWidth="1"/>
    <col min="14091" max="14091" width="8.85546875" style="31" customWidth="1"/>
    <col min="14092" max="14092" width="20.140625" style="31" customWidth="1"/>
    <col min="14093" max="14336" width="9.140625" style="31"/>
    <col min="14337" max="14337" width="4.7109375" style="31" customWidth="1"/>
    <col min="14338" max="14338" width="22.7109375" style="31" customWidth="1"/>
    <col min="14339" max="14339" width="9.28515625" style="31" customWidth="1"/>
    <col min="14340" max="14340" width="11.5703125" style="31" customWidth="1"/>
    <col min="14341" max="14341" width="10" style="31" customWidth="1"/>
    <col min="14342" max="14342" width="11.42578125" style="31" customWidth="1"/>
    <col min="14343" max="14343" width="10.7109375" style="31" customWidth="1"/>
    <col min="14344" max="14344" width="9.42578125" style="31" customWidth="1"/>
    <col min="14345" max="14345" width="22.42578125" style="31" customWidth="1"/>
    <col min="14346" max="14346" width="8.140625" style="31" customWidth="1"/>
    <col min="14347" max="14347" width="8.85546875" style="31" customWidth="1"/>
    <col min="14348" max="14348" width="20.140625" style="31" customWidth="1"/>
    <col min="14349" max="14592" width="9.140625" style="31"/>
    <col min="14593" max="14593" width="4.7109375" style="31" customWidth="1"/>
    <col min="14594" max="14594" width="22.7109375" style="31" customWidth="1"/>
    <col min="14595" max="14595" width="9.28515625" style="31" customWidth="1"/>
    <col min="14596" max="14596" width="11.5703125" style="31" customWidth="1"/>
    <col min="14597" max="14597" width="10" style="31" customWidth="1"/>
    <col min="14598" max="14598" width="11.42578125" style="31" customWidth="1"/>
    <col min="14599" max="14599" width="10.7109375" style="31" customWidth="1"/>
    <col min="14600" max="14600" width="9.42578125" style="31" customWidth="1"/>
    <col min="14601" max="14601" width="22.42578125" style="31" customWidth="1"/>
    <col min="14602" max="14602" width="8.140625" style="31" customWidth="1"/>
    <col min="14603" max="14603" width="8.85546875" style="31" customWidth="1"/>
    <col min="14604" max="14604" width="20.140625" style="31" customWidth="1"/>
    <col min="14605" max="14848" width="9.140625" style="31"/>
    <col min="14849" max="14849" width="4.7109375" style="31" customWidth="1"/>
    <col min="14850" max="14850" width="22.7109375" style="31" customWidth="1"/>
    <col min="14851" max="14851" width="9.28515625" style="31" customWidth="1"/>
    <col min="14852" max="14852" width="11.5703125" style="31" customWidth="1"/>
    <col min="14853" max="14853" width="10" style="31" customWidth="1"/>
    <col min="14854" max="14854" width="11.42578125" style="31" customWidth="1"/>
    <col min="14855" max="14855" width="10.7109375" style="31" customWidth="1"/>
    <col min="14856" max="14856" width="9.42578125" style="31" customWidth="1"/>
    <col min="14857" max="14857" width="22.42578125" style="31" customWidth="1"/>
    <col min="14858" max="14858" width="8.140625" style="31" customWidth="1"/>
    <col min="14859" max="14859" width="8.85546875" style="31" customWidth="1"/>
    <col min="14860" max="14860" width="20.140625" style="31" customWidth="1"/>
    <col min="14861" max="15104" width="9.140625" style="31"/>
    <col min="15105" max="15105" width="4.7109375" style="31" customWidth="1"/>
    <col min="15106" max="15106" width="22.7109375" style="31" customWidth="1"/>
    <col min="15107" max="15107" width="9.28515625" style="31" customWidth="1"/>
    <col min="15108" max="15108" width="11.5703125" style="31" customWidth="1"/>
    <col min="15109" max="15109" width="10" style="31" customWidth="1"/>
    <col min="15110" max="15110" width="11.42578125" style="31" customWidth="1"/>
    <col min="15111" max="15111" width="10.7109375" style="31" customWidth="1"/>
    <col min="15112" max="15112" width="9.42578125" style="31" customWidth="1"/>
    <col min="15113" max="15113" width="22.42578125" style="31" customWidth="1"/>
    <col min="15114" max="15114" width="8.140625" style="31" customWidth="1"/>
    <col min="15115" max="15115" width="8.85546875" style="31" customWidth="1"/>
    <col min="15116" max="15116" width="20.140625" style="31" customWidth="1"/>
    <col min="15117" max="15360" width="9.140625" style="31"/>
    <col min="15361" max="15361" width="4.7109375" style="31" customWidth="1"/>
    <col min="15362" max="15362" width="22.7109375" style="31" customWidth="1"/>
    <col min="15363" max="15363" width="9.28515625" style="31" customWidth="1"/>
    <col min="15364" max="15364" width="11.5703125" style="31" customWidth="1"/>
    <col min="15365" max="15365" width="10" style="31" customWidth="1"/>
    <col min="15366" max="15366" width="11.42578125" style="31" customWidth="1"/>
    <col min="15367" max="15367" width="10.7109375" style="31" customWidth="1"/>
    <col min="15368" max="15368" width="9.42578125" style="31" customWidth="1"/>
    <col min="15369" max="15369" width="22.42578125" style="31" customWidth="1"/>
    <col min="15370" max="15370" width="8.140625" style="31" customWidth="1"/>
    <col min="15371" max="15371" width="8.85546875" style="31" customWidth="1"/>
    <col min="15372" max="15372" width="20.140625" style="31" customWidth="1"/>
    <col min="15373" max="15616" width="9.140625" style="31"/>
    <col min="15617" max="15617" width="4.7109375" style="31" customWidth="1"/>
    <col min="15618" max="15618" width="22.7109375" style="31" customWidth="1"/>
    <col min="15619" max="15619" width="9.28515625" style="31" customWidth="1"/>
    <col min="15620" max="15620" width="11.5703125" style="31" customWidth="1"/>
    <col min="15621" max="15621" width="10" style="31" customWidth="1"/>
    <col min="15622" max="15622" width="11.42578125" style="31" customWidth="1"/>
    <col min="15623" max="15623" width="10.7109375" style="31" customWidth="1"/>
    <col min="15624" max="15624" width="9.42578125" style="31" customWidth="1"/>
    <col min="15625" max="15625" width="22.42578125" style="31" customWidth="1"/>
    <col min="15626" max="15626" width="8.140625" style="31" customWidth="1"/>
    <col min="15627" max="15627" width="8.85546875" style="31" customWidth="1"/>
    <col min="15628" max="15628" width="20.140625" style="31" customWidth="1"/>
    <col min="15629" max="15872" width="9.140625" style="31"/>
    <col min="15873" max="15873" width="4.7109375" style="31" customWidth="1"/>
    <col min="15874" max="15874" width="22.7109375" style="31" customWidth="1"/>
    <col min="15875" max="15875" width="9.28515625" style="31" customWidth="1"/>
    <col min="15876" max="15876" width="11.5703125" style="31" customWidth="1"/>
    <col min="15877" max="15877" width="10" style="31" customWidth="1"/>
    <col min="15878" max="15878" width="11.42578125" style="31" customWidth="1"/>
    <col min="15879" max="15879" width="10.7109375" style="31" customWidth="1"/>
    <col min="15880" max="15880" width="9.42578125" style="31" customWidth="1"/>
    <col min="15881" max="15881" width="22.42578125" style="31" customWidth="1"/>
    <col min="15882" max="15882" width="8.140625" style="31" customWidth="1"/>
    <col min="15883" max="15883" width="8.85546875" style="31" customWidth="1"/>
    <col min="15884" max="15884" width="20.140625" style="31" customWidth="1"/>
    <col min="15885" max="16128" width="9.140625" style="31"/>
    <col min="16129" max="16129" width="4.7109375" style="31" customWidth="1"/>
    <col min="16130" max="16130" width="22.7109375" style="31" customWidth="1"/>
    <col min="16131" max="16131" width="9.28515625" style="31" customWidth="1"/>
    <col min="16132" max="16132" width="11.5703125" style="31" customWidth="1"/>
    <col min="16133" max="16133" width="10" style="31" customWidth="1"/>
    <col min="16134" max="16134" width="11.42578125" style="31" customWidth="1"/>
    <col min="16135" max="16135" width="10.7109375" style="31" customWidth="1"/>
    <col min="16136" max="16136" width="9.42578125" style="31" customWidth="1"/>
    <col min="16137" max="16137" width="22.42578125" style="31" customWidth="1"/>
    <col min="16138" max="16138" width="8.140625" style="31" customWidth="1"/>
    <col min="16139" max="16139" width="8.85546875" style="31" customWidth="1"/>
    <col min="16140" max="16140" width="20.140625" style="31" customWidth="1"/>
    <col min="16141" max="16384" width="9.140625" style="31"/>
  </cols>
  <sheetData>
    <row r="1" spans="1:15" ht="37.5" customHeight="1" x14ac:dyDescent="0.25">
      <c r="A1" s="355" t="s">
        <v>574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7"/>
      <c r="M1" s="314" t="s">
        <v>82</v>
      </c>
      <c r="N1" s="315"/>
      <c r="O1" s="316"/>
    </row>
    <row r="2" spans="1:15" s="33" customFormat="1" ht="15.75" customHeight="1" x14ac:dyDescent="0.2">
      <c r="A2" s="358" t="s">
        <v>4</v>
      </c>
      <c r="B2" s="360" t="s">
        <v>12</v>
      </c>
      <c r="C2" s="362" t="s">
        <v>35</v>
      </c>
      <c r="D2" s="364" t="s">
        <v>36</v>
      </c>
      <c r="E2" s="362" t="s">
        <v>37</v>
      </c>
      <c r="F2" s="366" t="s">
        <v>38</v>
      </c>
      <c r="G2" s="362" t="s">
        <v>39</v>
      </c>
      <c r="H2" s="368" t="s">
        <v>40</v>
      </c>
      <c r="I2" s="369"/>
      <c r="J2" s="369"/>
      <c r="K2" s="370"/>
      <c r="L2" s="353" t="s">
        <v>18</v>
      </c>
      <c r="M2" s="317" t="s">
        <v>25</v>
      </c>
      <c r="N2" s="319" t="s">
        <v>26</v>
      </c>
      <c r="O2" s="321" t="s">
        <v>27</v>
      </c>
    </row>
    <row r="3" spans="1:15" s="33" customFormat="1" ht="24.75" customHeight="1" thickBot="1" x14ac:dyDescent="0.25">
      <c r="A3" s="359"/>
      <c r="B3" s="361"/>
      <c r="C3" s="363"/>
      <c r="D3" s="365"/>
      <c r="E3" s="363"/>
      <c r="F3" s="367"/>
      <c r="G3" s="363"/>
      <c r="H3" s="128" t="s">
        <v>41</v>
      </c>
      <c r="I3" s="128" t="s">
        <v>32</v>
      </c>
      <c r="J3" s="34" t="s">
        <v>42</v>
      </c>
      <c r="K3" s="128" t="s">
        <v>43</v>
      </c>
      <c r="L3" s="354"/>
      <c r="M3" s="318"/>
      <c r="N3" s="320"/>
      <c r="O3" s="322"/>
    </row>
    <row r="4" spans="1:15" s="32" customFormat="1" x14ac:dyDescent="0.25">
      <c r="A4" s="196" t="s">
        <v>33</v>
      </c>
      <c r="B4" s="197" t="s">
        <v>519</v>
      </c>
      <c r="C4" s="35" t="s">
        <v>520</v>
      </c>
      <c r="D4" s="36" t="s">
        <v>521</v>
      </c>
      <c r="E4" s="198" t="s">
        <v>522</v>
      </c>
      <c r="F4" s="199">
        <f>3.14*0.0761*28*1.3</f>
        <v>8.6979255999999996</v>
      </c>
      <c r="G4" s="198">
        <v>1100</v>
      </c>
      <c r="H4" s="200" t="s">
        <v>44</v>
      </c>
      <c r="I4" s="35" t="s">
        <v>519</v>
      </c>
      <c r="J4" s="37" t="s">
        <v>523</v>
      </c>
      <c r="K4" s="201">
        <v>3</v>
      </c>
      <c r="L4" s="202"/>
      <c r="M4" s="250">
        <v>0</v>
      </c>
      <c r="N4" s="245">
        <v>0</v>
      </c>
      <c r="O4" s="87">
        <f t="shared" ref="O4:O37" si="0">N4+M4</f>
        <v>0</v>
      </c>
    </row>
    <row r="5" spans="1:15" s="32" customFormat="1" x14ac:dyDescent="0.25">
      <c r="A5" s="196" t="s">
        <v>33</v>
      </c>
      <c r="B5" s="197" t="s">
        <v>524</v>
      </c>
      <c r="C5" s="35" t="s">
        <v>525</v>
      </c>
      <c r="D5" s="36" t="s">
        <v>526</v>
      </c>
      <c r="E5" s="198" t="s">
        <v>522</v>
      </c>
      <c r="F5" s="199">
        <f>3.14*0.0761*19*1.3+3.14*0.0483*5*1.3</f>
        <v>6.8879668000000001</v>
      </c>
      <c r="G5" s="198">
        <v>1100</v>
      </c>
      <c r="H5" s="200" t="s">
        <v>44</v>
      </c>
      <c r="I5" s="35" t="s">
        <v>527</v>
      </c>
      <c r="J5" s="37" t="s">
        <v>523</v>
      </c>
      <c r="K5" s="201">
        <v>4</v>
      </c>
      <c r="L5" s="202"/>
      <c r="M5" s="250">
        <v>0</v>
      </c>
      <c r="N5" s="245">
        <v>0</v>
      </c>
      <c r="O5" s="87">
        <f t="shared" si="0"/>
        <v>0</v>
      </c>
    </row>
    <row r="6" spans="1:15" s="32" customFormat="1" ht="15.75" customHeight="1" x14ac:dyDescent="0.25">
      <c r="A6" s="196" t="s">
        <v>33</v>
      </c>
      <c r="B6" s="197" t="s">
        <v>524</v>
      </c>
      <c r="C6" s="35" t="s">
        <v>525</v>
      </c>
      <c r="D6" s="36" t="s">
        <v>528</v>
      </c>
      <c r="E6" s="198" t="s">
        <v>522</v>
      </c>
      <c r="F6" s="199">
        <f>3.14*0.0424*29*1.3</f>
        <v>5.0192272000000004</v>
      </c>
      <c r="G6" s="198">
        <v>1100</v>
      </c>
      <c r="H6" s="200" t="s">
        <v>44</v>
      </c>
      <c r="I6" s="35" t="s">
        <v>527</v>
      </c>
      <c r="J6" s="37" t="s">
        <v>523</v>
      </c>
      <c r="K6" s="201">
        <v>4</v>
      </c>
      <c r="L6" s="202"/>
      <c r="M6" s="250">
        <v>0</v>
      </c>
      <c r="N6" s="245">
        <v>0</v>
      </c>
      <c r="O6" s="87">
        <f t="shared" si="0"/>
        <v>0</v>
      </c>
    </row>
    <row r="7" spans="1:15" s="32" customFormat="1" ht="15.75" customHeight="1" x14ac:dyDescent="0.25">
      <c r="A7" s="196" t="s">
        <v>33</v>
      </c>
      <c r="B7" s="197" t="s">
        <v>524</v>
      </c>
      <c r="C7" s="35" t="s">
        <v>525</v>
      </c>
      <c r="D7" s="36" t="s">
        <v>529</v>
      </c>
      <c r="E7" s="198" t="s">
        <v>522</v>
      </c>
      <c r="F7" s="199">
        <f>3.14*0.0483*29*1.3</f>
        <v>5.7176574000000011</v>
      </c>
      <c r="G7" s="198">
        <v>1100</v>
      </c>
      <c r="H7" s="200" t="s">
        <v>44</v>
      </c>
      <c r="I7" s="35" t="s">
        <v>527</v>
      </c>
      <c r="J7" s="37" t="s">
        <v>523</v>
      </c>
      <c r="K7" s="201">
        <v>4</v>
      </c>
      <c r="L7" s="202"/>
      <c r="M7" s="250">
        <v>0</v>
      </c>
      <c r="N7" s="245">
        <v>0</v>
      </c>
      <c r="O7" s="87">
        <f t="shared" si="0"/>
        <v>0</v>
      </c>
    </row>
    <row r="8" spans="1:15" s="32" customFormat="1" ht="15.75" customHeight="1" x14ac:dyDescent="0.25">
      <c r="A8" s="196" t="s">
        <v>33</v>
      </c>
      <c r="B8" s="197" t="s">
        <v>524</v>
      </c>
      <c r="C8" s="35" t="s">
        <v>525</v>
      </c>
      <c r="D8" s="36" t="s">
        <v>530</v>
      </c>
      <c r="E8" s="198" t="s">
        <v>522</v>
      </c>
      <c r="F8" s="199">
        <f>3.14*0.0603*23*1.3</f>
        <v>5.6613258000000011</v>
      </c>
      <c r="G8" s="198">
        <v>1100</v>
      </c>
      <c r="H8" s="200" t="s">
        <v>44</v>
      </c>
      <c r="I8" s="35" t="s">
        <v>527</v>
      </c>
      <c r="J8" s="37" t="s">
        <v>523</v>
      </c>
      <c r="K8" s="201">
        <v>3</v>
      </c>
      <c r="L8" s="202"/>
      <c r="M8" s="250">
        <v>0</v>
      </c>
      <c r="N8" s="245">
        <v>0</v>
      </c>
      <c r="O8" s="87">
        <f t="shared" si="0"/>
        <v>0</v>
      </c>
    </row>
    <row r="9" spans="1:15" s="32" customFormat="1" ht="15.75" customHeight="1" x14ac:dyDescent="0.25">
      <c r="A9" s="196" t="s">
        <v>33</v>
      </c>
      <c r="B9" s="197" t="s">
        <v>524</v>
      </c>
      <c r="C9" s="35" t="s">
        <v>525</v>
      </c>
      <c r="D9" s="36" t="s">
        <v>531</v>
      </c>
      <c r="E9" s="198" t="s">
        <v>522</v>
      </c>
      <c r="F9" s="199">
        <f>3.14*0.0337*25*1.3</f>
        <v>3.4390850000000004</v>
      </c>
      <c r="G9" s="198">
        <v>1100</v>
      </c>
      <c r="H9" s="200" t="s">
        <v>44</v>
      </c>
      <c r="I9" s="35" t="s">
        <v>527</v>
      </c>
      <c r="J9" s="37" t="s">
        <v>523</v>
      </c>
      <c r="K9" s="201">
        <v>3</v>
      </c>
      <c r="L9" s="202"/>
      <c r="M9" s="250">
        <v>0</v>
      </c>
      <c r="N9" s="245">
        <v>0</v>
      </c>
      <c r="O9" s="87">
        <f t="shared" si="0"/>
        <v>0</v>
      </c>
    </row>
    <row r="10" spans="1:15" s="32" customFormat="1" ht="15.75" customHeight="1" x14ac:dyDescent="0.25">
      <c r="A10" s="196" t="s">
        <v>33</v>
      </c>
      <c r="B10" s="197" t="s">
        <v>524</v>
      </c>
      <c r="C10" s="35" t="s">
        <v>525</v>
      </c>
      <c r="D10" s="36" t="s">
        <v>532</v>
      </c>
      <c r="E10" s="198" t="s">
        <v>522</v>
      </c>
      <c r="F10" s="199">
        <f>3.14*0.0337*19*1.3</f>
        <v>2.6137046000000002</v>
      </c>
      <c r="G10" s="198">
        <v>1100</v>
      </c>
      <c r="H10" s="200" t="s">
        <v>44</v>
      </c>
      <c r="I10" s="35" t="s">
        <v>527</v>
      </c>
      <c r="J10" s="37" t="s">
        <v>523</v>
      </c>
      <c r="K10" s="201">
        <v>3</v>
      </c>
      <c r="L10" s="202"/>
      <c r="M10" s="250">
        <v>0</v>
      </c>
      <c r="N10" s="245">
        <v>0</v>
      </c>
      <c r="O10" s="87">
        <f t="shared" si="0"/>
        <v>0</v>
      </c>
    </row>
    <row r="11" spans="1:15" s="32" customFormat="1" ht="15.75" customHeight="1" x14ac:dyDescent="0.25">
      <c r="A11" s="196" t="s">
        <v>33</v>
      </c>
      <c r="B11" s="197" t="s">
        <v>524</v>
      </c>
      <c r="C11" s="35" t="s">
        <v>525</v>
      </c>
      <c r="D11" s="36" t="s">
        <v>533</v>
      </c>
      <c r="E11" s="198" t="s">
        <v>522</v>
      </c>
      <c r="F11" s="199">
        <f>3.14*0.0603*38*1.3</f>
        <v>9.3534948000000018</v>
      </c>
      <c r="G11" s="198">
        <v>1100</v>
      </c>
      <c r="H11" s="200" t="s">
        <v>44</v>
      </c>
      <c r="I11" s="35" t="s">
        <v>527</v>
      </c>
      <c r="J11" s="37" t="s">
        <v>523</v>
      </c>
      <c r="K11" s="201">
        <v>6</v>
      </c>
      <c r="L11" s="202"/>
      <c r="M11" s="250">
        <v>0</v>
      </c>
      <c r="N11" s="245">
        <v>0</v>
      </c>
      <c r="O11" s="87">
        <f t="shared" si="0"/>
        <v>0</v>
      </c>
    </row>
    <row r="12" spans="1:15" s="32" customFormat="1" ht="15.75" customHeight="1" x14ac:dyDescent="0.25">
      <c r="A12" s="196" t="s">
        <v>33</v>
      </c>
      <c r="B12" s="197" t="s">
        <v>534</v>
      </c>
      <c r="C12" s="35" t="s">
        <v>535</v>
      </c>
      <c r="D12" s="36" t="s">
        <v>267</v>
      </c>
      <c r="E12" s="198" t="s">
        <v>19</v>
      </c>
      <c r="F12" s="199">
        <f>3.14*0.0889*12*1.3</f>
        <v>4.3546776000000005</v>
      </c>
      <c r="G12" s="198">
        <v>1100</v>
      </c>
      <c r="H12" s="200" t="s">
        <v>44</v>
      </c>
      <c r="I12" s="203" t="s">
        <v>534</v>
      </c>
      <c r="J12" s="37" t="s">
        <v>45</v>
      </c>
      <c r="K12" s="201">
        <v>3</v>
      </c>
      <c r="L12" s="202"/>
      <c r="M12" s="250">
        <v>0</v>
      </c>
      <c r="N12" s="245">
        <v>0</v>
      </c>
      <c r="O12" s="87">
        <f t="shared" si="0"/>
        <v>0</v>
      </c>
    </row>
    <row r="13" spans="1:15" s="32" customFormat="1" ht="15.75" customHeight="1" x14ac:dyDescent="0.25">
      <c r="A13" s="196" t="s">
        <v>33</v>
      </c>
      <c r="B13" s="197" t="s">
        <v>536</v>
      </c>
      <c r="C13" s="35" t="s">
        <v>537</v>
      </c>
      <c r="D13" s="36" t="s">
        <v>270</v>
      </c>
      <c r="E13" s="198" t="s">
        <v>538</v>
      </c>
      <c r="F13" s="199">
        <f>3.14*0.2191*3*1.3+3.14*0.1143*1.5*1.3</f>
        <v>3.3829574999999998</v>
      </c>
      <c r="G13" s="198">
        <v>1100</v>
      </c>
      <c r="H13" s="200" t="s">
        <v>94</v>
      </c>
      <c r="I13" s="35" t="s">
        <v>539</v>
      </c>
      <c r="J13" s="37" t="s">
        <v>540</v>
      </c>
      <c r="K13" s="201">
        <v>2</v>
      </c>
      <c r="L13" s="202"/>
      <c r="M13" s="250">
        <v>0</v>
      </c>
      <c r="N13" s="245">
        <v>0</v>
      </c>
      <c r="O13" s="87">
        <f t="shared" si="0"/>
        <v>0</v>
      </c>
    </row>
    <row r="14" spans="1:15" s="32" customFormat="1" ht="15.75" customHeight="1" x14ac:dyDescent="0.25">
      <c r="A14" s="196" t="s">
        <v>33</v>
      </c>
      <c r="B14" s="197" t="s">
        <v>536</v>
      </c>
      <c r="C14" s="35" t="s">
        <v>537</v>
      </c>
      <c r="D14" s="36" t="s">
        <v>541</v>
      </c>
      <c r="E14" s="198" t="s">
        <v>538</v>
      </c>
      <c r="F14" s="199">
        <f>3.14*0.1143*10*1.3+3.14*0.0337*8*1.3</f>
        <v>5.7662332000000003</v>
      </c>
      <c r="G14" s="198">
        <v>1100</v>
      </c>
      <c r="H14" s="200" t="s">
        <v>44</v>
      </c>
      <c r="I14" s="35" t="s">
        <v>539</v>
      </c>
      <c r="J14" s="37" t="s">
        <v>540</v>
      </c>
      <c r="K14" s="201">
        <v>4</v>
      </c>
      <c r="L14" s="202"/>
      <c r="M14" s="250">
        <v>0</v>
      </c>
      <c r="N14" s="245">
        <v>0</v>
      </c>
      <c r="O14" s="87">
        <f t="shared" si="0"/>
        <v>0</v>
      </c>
    </row>
    <row r="15" spans="1:15" s="32" customFormat="1" ht="15.75" customHeight="1" x14ac:dyDescent="0.25">
      <c r="A15" s="196" t="s">
        <v>33</v>
      </c>
      <c r="B15" s="197" t="s">
        <v>542</v>
      </c>
      <c r="C15" s="35" t="s">
        <v>543</v>
      </c>
      <c r="D15" s="36" t="s">
        <v>444</v>
      </c>
      <c r="E15" s="198" t="s">
        <v>538</v>
      </c>
      <c r="F15" s="199">
        <f>3.14*0.0603*14.5*1.3+3.14*0.0337*5*1.3</f>
        <v>4.256913700000001</v>
      </c>
      <c r="G15" s="198">
        <v>1100</v>
      </c>
      <c r="H15" s="200" t="s">
        <v>44</v>
      </c>
      <c r="I15" s="35" t="s">
        <v>544</v>
      </c>
      <c r="J15" s="37" t="s">
        <v>540</v>
      </c>
      <c r="K15" s="201">
        <v>4</v>
      </c>
      <c r="L15" s="202"/>
      <c r="M15" s="250">
        <v>0</v>
      </c>
      <c r="N15" s="245">
        <v>0</v>
      </c>
      <c r="O15" s="87">
        <f t="shared" si="0"/>
        <v>0</v>
      </c>
    </row>
    <row r="16" spans="1:15" s="38" customFormat="1" ht="15.75" customHeight="1" x14ac:dyDescent="0.2">
      <c r="A16" s="196" t="s">
        <v>33</v>
      </c>
      <c r="B16" s="197" t="s">
        <v>536</v>
      </c>
      <c r="C16" s="35" t="s">
        <v>537</v>
      </c>
      <c r="D16" s="36" t="s">
        <v>67</v>
      </c>
      <c r="E16" s="198" t="s">
        <v>538</v>
      </c>
      <c r="F16" s="199">
        <f>3.14*0.1143*12.5*1.3+3.14*0.0337*8*1.3</f>
        <v>6.9326647000000001</v>
      </c>
      <c r="G16" s="198">
        <v>1100</v>
      </c>
      <c r="H16" s="200" t="s">
        <v>44</v>
      </c>
      <c r="I16" s="35" t="s">
        <v>539</v>
      </c>
      <c r="J16" s="37" t="s">
        <v>540</v>
      </c>
      <c r="K16" s="201">
        <v>4</v>
      </c>
      <c r="L16" s="202"/>
      <c r="M16" s="250">
        <v>0</v>
      </c>
      <c r="N16" s="245">
        <v>0</v>
      </c>
      <c r="O16" s="87">
        <f t="shared" si="0"/>
        <v>0</v>
      </c>
    </row>
    <row r="17" spans="1:15" s="32" customFormat="1" ht="15.75" customHeight="1" x14ac:dyDescent="0.25">
      <c r="A17" s="196" t="s">
        <v>33</v>
      </c>
      <c r="B17" s="197" t="s">
        <v>536</v>
      </c>
      <c r="C17" s="35" t="s">
        <v>537</v>
      </c>
      <c r="D17" s="36" t="s">
        <v>398</v>
      </c>
      <c r="E17" s="198" t="s">
        <v>538</v>
      </c>
      <c r="F17" s="199">
        <f>3.14*0.0761*19.5*1.3</f>
        <v>6.0574839000000003</v>
      </c>
      <c r="G17" s="198">
        <v>1100</v>
      </c>
      <c r="H17" s="200" t="s">
        <v>44</v>
      </c>
      <c r="I17" s="35" t="s">
        <v>539</v>
      </c>
      <c r="J17" s="37" t="s">
        <v>540</v>
      </c>
      <c r="K17" s="201">
        <v>4</v>
      </c>
      <c r="L17" s="202"/>
      <c r="M17" s="250">
        <v>0</v>
      </c>
      <c r="N17" s="245">
        <v>0</v>
      </c>
      <c r="O17" s="87">
        <f t="shared" si="0"/>
        <v>0</v>
      </c>
    </row>
    <row r="18" spans="1:15" s="32" customFormat="1" ht="15.75" customHeight="1" x14ac:dyDescent="0.25">
      <c r="A18" s="196" t="s">
        <v>33</v>
      </c>
      <c r="B18" s="197" t="s">
        <v>536</v>
      </c>
      <c r="C18" s="35" t="s">
        <v>537</v>
      </c>
      <c r="D18" s="36" t="s">
        <v>545</v>
      </c>
      <c r="E18" s="198" t="s">
        <v>538</v>
      </c>
      <c r="F18" s="199">
        <f>3.14*0.1143*5.5*1.3</f>
        <v>2.5661493000000002</v>
      </c>
      <c r="G18" s="198">
        <v>1100</v>
      </c>
      <c r="H18" s="200" t="s">
        <v>94</v>
      </c>
      <c r="I18" s="35" t="s">
        <v>539</v>
      </c>
      <c r="J18" s="37" t="s">
        <v>540</v>
      </c>
      <c r="K18" s="201">
        <v>1</v>
      </c>
      <c r="L18" s="202"/>
      <c r="M18" s="250">
        <v>0</v>
      </c>
      <c r="N18" s="245">
        <v>0</v>
      </c>
      <c r="O18" s="87">
        <f t="shared" si="0"/>
        <v>0</v>
      </c>
    </row>
    <row r="19" spans="1:15" s="32" customFormat="1" ht="15.75" customHeight="1" x14ac:dyDescent="0.25">
      <c r="A19" s="196" t="s">
        <v>33</v>
      </c>
      <c r="B19" s="197" t="s">
        <v>536</v>
      </c>
      <c r="C19" s="35" t="s">
        <v>537</v>
      </c>
      <c r="D19" s="36" t="s">
        <v>546</v>
      </c>
      <c r="E19" s="198" t="s">
        <v>538</v>
      </c>
      <c r="F19" s="199">
        <f>3.14*0.0889*30.5*1.3</f>
        <v>11.068138900000001</v>
      </c>
      <c r="G19" s="198">
        <v>1100</v>
      </c>
      <c r="H19" s="200" t="s">
        <v>94</v>
      </c>
      <c r="I19" s="35" t="s">
        <v>539</v>
      </c>
      <c r="J19" s="37" t="s">
        <v>540</v>
      </c>
      <c r="K19" s="201">
        <v>6</v>
      </c>
      <c r="L19" s="202"/>
      <c r="M19" s="250">
        <v>0</v>
      </c>
      <c r="N19" s="245">
        <v>0</v>
      </c>
      <c r="O19" s="87">
        <f t="shared" si="0"/>
        <v>0</v>
      </c>
    </row>
    <row r="20" spans="1:15" s="32" customFormat="1" ht="15.75" customHeight="1" x14ac:dyDescent="0.25">
      <c r="A20" s="196" t="s">
        <v>33</v>
      </c>
      <c r="B20" s="197" t="s">
        <v>536</v>
      </c>
      <c r="C20" s="35" t="s">
        <v>537</v>
      </c>
      <c r="D20" s="36" t="s">
        <v>547</v>
      </c>
      <c r="E20" s="198" t="s">
        <v>538</v>
      </c>
      <c r="F20" s="199">
        <f>3.14*0.1143*6*1.3</f>
        <v>2.7994355999999998</v>
      </c>
      <c r="G20" s="198">
        <v>1100</v>
      </c>
      <c r="H20" s="200" t="s">
        <v>94</v>
      </c>
      <c r="I20" s="35" t="s">
        <v>539</v>
      </c>
      <c r="J20" s="37" t="s">
        <v>540</v>
      </c>
      <c r="K20" s="201">
        <v>1</v>
      </c>
      <c r="L20" s="202"/>
      <c r="M20" s="250">
        <v>0</v>
      </c>
      <c r="N20" s="245">
        <v>0</v>
      </c>
      <c r="O20" s="87">
        <f t="shared" si="0"/>
        <v>0</v>
      </c>
    </row>
    <row r="21" spans="1:15" s="32" customFormat="1" ht="15.75" customHeight="1" x14ac:dyDescent="0.25">
      <c r="A21" s="196" t="s">
        <v>33</v>
      </c>
      <c r="B21" s="197" t="s">
        <v>536</v>
      </c>
      <c r="C21" s="35" t="s">
        <v>537</v>
      </c>
      <c r="D21" s="36" t="s">
        <v>92</v>
      </c>
      <c r="E21" s="198" t="s">
        <v>538</v>
      </c>
      <c r="F21" s="199">
        <f>3.14*0.1143*2.5*1.3</f>
        <v>1.1664315000000001</v>
      </c>
      <c r="G21" s="198">
        <v>1100</v>
      </c>
      <c r="H21" s="200" t="s">
        <v>94</v>
      </c>
      <c r="I21" s="35" t="s">
        <v>539</v>
      </c>
      <c r="J21" s="37" t="s">
        <v>540</v>
      </c>
      <c r="K21" s="201">
        <v>1</v>
      </c>
      <c r="L21" s="202"/>
      <c r="M21" s="250">
        <v>0</v>
      </c>
      <c r="N21" s="245">
        <v>0</v>
      </c>
      <c r="O21" s="87">
        <f t="shared" si="0"/>
        <v>0</v>
      </c>
    </row>
    <row r="22" spans="1:15" s="32" customFormat="1" ht="15.75" customHeight="1" x14ac:dyDescent="0.25">
      <c r="A22" s="196" t="s">
        <v>33</v>
      </c>
      <c r="B22" s="197" t="s">
        <v>542</v>
      </c>
      <c r="C22" s="35" t="s">
        <v>543</v>
      </c>
      <c r="D22" s="36" t="s">
        <v>106</v>
      </c>
      <c r="E22" s="198" t="s">
        <v>538</v>
      </c>
      <c r="F22" s="199">
        <f>3.14*0.2191*3*1.3+3.14*0.1143*1.5*1.3</f>
        <v>3.3829574999999998</v>
      </c>
      <c r="G22" s="198">
        <v>1100</v>
      </c>
      <c r="H22" s="200" t="s">
        <v>94</v>
      </c>
      <c r="I22" s="35" t="s">
        <v>544</v>
      </c>
      <c r="J22" s="37" t="s">
        <v>540</v>
      </c>
      <c r="K22" s="201">
        <v>2</v>
      </c>
      <c r="L22" s="202"/>
      <c r="M22" s="250">
        <v>0</v>
      </c>
      <c r="N22" s="245">
        <v>0</v>
      </c>
      <c r="O22" s="87">
        <f t="shared" si="0"/>
        <v>0</v>
      </c>
    </row>
    <row r="23" spans="1:15" s="32" customFormat="1" ht="15.75" customHeight="1" x14ac:dyDescent="0.25">
      <c r="A23" s="196" t="s">
        <v>33</v>
      </c>
      <c r="B23" s="197" t="s">
        <v>542</v>
      </c>
      <c r="C23" s="35" t="s">
        <v>543</v>
      </c>
      <c r="D23" s="36" t="s">
        <v>314</v>
      </c>
      <c r="E23" s="198" t="s">
        <v>538</v>
      </c>
      <c r="F23" s="199">
        <f>3.14*0.1143*21.5*1.3</f>
        <v>10.031310900000001</v>
      </c>
      <c r="G23" s="198">
        <v>1100</v>
      </c>
      <c r="H23" s="200" t="s">
        <v>94</v>
      </c>
      <c r="I23" s="35" t="s">
        <v>544</v>
      </c>
      <c r="J23" s="37" t="s">
        <v>540</v>
      </c>
      <c r="K23" s="201">
        <v>5</v>
      </c>
      <c r="L23" s="202"/>
      <c r="M23" s="250">
        <v>0</v>
      </c>
      <c r="N23" s="245">
        <v>0</v>
      </c>
      <c r="O23" s="87">
        <f t="shared" si="0"/>
        <v>0</v>
      </c>
    </row>
    <row r="24" spans="1:15" s="32" customFormat="1" ht="15.75" customHeight="1" x14ac:dyDescent="0.25">
      <c r="A24" s="196" t="s">
        <v>33</v>
      </c>
      <c r="B24" s="197" t="s">
        <v>542</v>
      </c>
      <c r="C24" s="35" t="s">
        <v>543</v>
      </c>
      <c r="D24" s="36" t="s">
        <v>548</v>
      </c>
      <c r="E24" s="198" t="s">
        <v>538</v>
      </c>
      <c r="F24" s="199">
        <f>3.14*0.0761*19.5*1.3</f>
        <v>6.0574839000000003</v>
      </c>
      <c r="G24" s="198">
        <v>1100</v>
      </c>
      <c r="H24" s="200" t="s">
        <v>44</v>
      </c>
      <c r="I24" s="35" t="s">
        <v>544</v>
      </c>
      <c r="J24" s="37" t="s">
        <v>540</v>
      </c>
      <c r="K24" s="201">
        <v>4</v>
      </c>
      <c r="L24" s="202"/>
      <c r="M24" s="250">
        <v>0</v>
      </c>
      <c r="N24" s="245">
        <v>0</v>
      </c>
      <c r="O24" s="87">
        <f t="shared" si="0"/>
        <v>0</v>
      </c>
    </row>
    <row r="25" spans="1:15" s="32" customFormat="1" ht="15.75" customHeight="1" x14ac:dyDescent="0.25">
      <c r="A25" s="196" t="s">
        <v>33</v>
      </c>
      <c r="B25" s="197" t="s">
        <v>542</v>
      </c>
      <c r="C25" s="35" t="s">
        <v>543</v>
      </c>
      <c r="D25" s="36" t="s">
        <v>549</v>
      </c>
      <c r="E25" s="198" t="s">
        <v>538</v>
      </c>
      <c r="F25" s="199">
        <f>3.14*0.1143*5.5*1.3</f>
        <v>2.5661493000000002</v>
      </c>
      <c r="G25" s="198">
        <v>1100</v>
      </c>
      <c r="H25" s="200" t="s">
        <v>94</v>
      </c>
      <c r="I25" s="35" t="s">
        <v>544</v>
      </c>
      <c r="J25" s="37" t="s">
        <v>540</v>
      </c>
      <c r="K25" s="201">
        <v>2</v>
      </c>
      <c r="L25" s="202"/>
      <c r="M25" s="250">
        <v>0</v>
      </c>
      <c r="N25" s="245">
        <v>0</v>
      </c>
      <c r="O25" s="87">
        <f t="shared" si="0"/>
        <v>0</v>
      </c>
    </row>
    <row r="26" spans="1:15" s="32" customFormat="1" ht="15.75" customHeight="1" x14ac:dyDescent="0.25">
      <c r="A26" s="196" t="s">
        <v>33</v>
      </c>
      <c r="B26" s="197" t="s">
        <v>542</v>
      </c>
      <c r="C26" s="35" t="s">
        <v>543</v>
      </c>
      <c r="D26" s="36" t="s">
        <v>550</v>
      </c>
      <c r="E26" s="198" t="s">
        <v>538</v>
      </c>
      <c r="F26" s="199">
        <f>3.14*0.0889*27.5*1.3</f>
        <v>9.9794695000000004</v>
      </c>
      <c r="G26" s="198">
        <v>1100</v>
      </c>
      <c r="H26" s="200" t="s">
        <v>94</v>
      </c>
      <c r="I26" s="35" t="s">
        <v>544</v>
      </c>
      <c r="J26" s="37" t="s">
        <v>540</v>
      </c>
      <c r="K26" s="201">
        <v>5</v>
      </c>
      <c r="L26" s="202"/>
      <c r="M26" s="250">
        <v>0</v>
      </c>
      <c r="N26" s="245">
        <v>0</v>
      </c>
      <c r="O26" s="87">
        <f t="shared" si="0"/>
        <v>0</v>
      </c>
    </row>
    <row r="27" spans="1:15" s="32" customFormat="1" ht="15.75" customHeight="1" x14ac:dyDescent="0.25">
      <c r="A27" s="196" t="s">
        <v>33</v>
      </c>
      <c r="B27" s="197" t="s">
        <v>542</v>
      </c>
      <c r="C27" s="35" t="s">
        <v>543</v>
      </c>
      <c r="D27" s="36" t="s">
        <v>301</v>
      </c>
      <c r="E27" s="198" t="s">
        <v>538</v>
      </c>
      <c r="F27" s="199">
        <f>3.14*0.1143*2.5*1.3</f>
        <v>1.1664315000000001</v>
      </c>
      <c r="G27" s="198">
        <v>1100</v>
      </c>
      <c r="H27" s="200" t="s">
        <v>94</v>
      </c>
      <c r="I27" s="35" t="s">
        <v>544</v>
      </c>
      <c r="J27" s="37" t="s">
        <v>540</v>
      </c>
      <c r="K27" s="201">
        <v>1</v>
      </c>
      <c r="L27" s="202"/>
      <c r="M27" s="250">
        <v>0</v>
      </c>
      <c r="N27" s="245">
        <v>0</v>
      </c>
      <c r="O27" s="87">
        <f t="shared" si="0"/>
        <v>0</v>
      </c>
    </row>
    <row r="28" spans="1:15" s="32" customFormat="1" ht="15.75" customHeight="1" x14ac:dyDescent="0.25">
      <c r="A28" s="196" t="s">
        <v>33</v>
      </c>
      <c r="B28" s="197" t="s">
        <v>542</v>
      </c>
      <c r="C28" s="35" t="s">
        <v>543</v>
      </c>
      <c r="D28" s="36" t="s">
        <v>551</v>
      </c>
      <c r="E28" s="198" t="s">
        <v>538</v>
      </c>
      <c r="F28" s="199">
        <f>3.14*0.1143*6*1.3</f>
        <v>2.7994355999999998</v>
      </c>
      <c r="G28" s="198">
        <v>1100</v>
      </c>
      <c r="H28" s="200" t="s">
        <v>94</v>
      </c>
      <c r="I28" s="35" t="s">
        <v>544</v>
      </c>
      <c r="J28" s="37" t="s">
        <v>540</v>
      </c>
      <c r="K28" s="201">
        <v>2</v>
      </c>
      <c r="L28" s="202"/>
      <c r="M28" s="250">
        <v>0</v>
      </c>
      <c r="N28" s="245">
        <v>0</v>
      </c>
      <c r="O28" s="87">
        <f t="shared" si="0"/>
        <v>0</v>
      </c>
    </row>
    <row r="29" spans="1:15" s="32" customFormat="1" ht="15.75" customHeight="1" x14ac:dyDescent="0.25">
      <c r="A29" s="196" t="s">
        <v>33</v>
      </c>
      <c r="B29" s="197" t="s">
        <v>542</v>
      </c>
      <c r="C29" s="35" t="s">
        <v>543</v>
      </c>
      <c r="D29" s="36" t="s">
        <v>337</v>
      </c>
      <c r="E29" s="198" t="s">
        <v>538</v>
      </c>
      <c r="F29" s="199">
        <f>3.14*0.1143*2*1.3+3.14*0.273*2*1.3</f>
        <v>3.1619172000000004</v>
      </c>
      <c r="G29" s="198">
        <v>1100</v>
      </c>
      <c r="H29" s="200" t="s">
        <v>552</v>
      </c>
      <c r="I29" s="35" t="s">
        <v>544</v>
      </c>
      <c r="J29" s="37" t="s">
        <v>540</v>
      </c>
      <c r="K29" s="201">
        <v>2</v>
      </c>
      <c r="L29" s="202"/>
      <c r="M29" s="250">
        <v>0</v>
      </c>
      <c r="N29" s="245">
        <v>0</v>
      </c>
      <c r="O29" s="87">
        <f t="shared" si="0"/>
        <v>0</v>
      </c>
    </row>
    <row r="30" spans="1:15" s="32" customFormat="1" ht="15.75" customHeight="1" x14ac:dyDescent="0.25">
      <c r="A30" s="196" t="s">
        <v>33</v>
      </c>
      <c r="B30" s="197" t="s">
        <v>542</v>
      </c>
      <c r="C30" s="35" t="s">
        <v>543</v>
      </c>
      <c r="D30" s="36" t="s">
        <v>553</v>
      </c>
      <c r="E30" s="198" t="s">
        <v>538</v>
      </c>
      <c r="F30" s="199">
        <f>3.14*0.0603*7*1.3</f>
        <v>1.7230122000000003</v>
      </c>
      <c r="G30" s="198">
        <v>1100</v>
      </c>
      <c r="H30" s="200" t="s">
        <v>44</v>
      </c>
      <c r="I30" s="35" t="s">
        <v>544</v>
      </c>
      <c r="J30" s="37" t="s">
        <v>540</v>
      </c>
      <c r="K30" s="201">
        <v>2</v>
      </c>
      <c r="L30" s="202"/>
      <c r="M30" s="250">
        <v>0</v>
      </c>
      <c r="N30" s="245">
        <v>0</v>
      </c>
      <c r="O30" s="87">
        <f t="shared" si="0"/>
        <v>0</v>
      </c>
    </row>
    <row r="31" spans="1:15" s="32" customFormat="1" ht="15.75" customHeight="1" x14ac:dyDescent="0.25">
      <c r="A31" s="196" t="s">
        <v>33</v>
      </c>
      <c r="B31" s="197" t="s">
        <v>554</v>
      </c>
      <c r="C31" s="35" t="s">
        <v>555</v>
      </c>
      <c r="D31" s="36" t="s">
        <v>556</v>
      </c>
      <c r="E31" s="198" t="s">
        <v>23</v>
      </c>
      <c r="F31" s="199" t="s">
        <v>23</v>
      </c>
      <c r="G31" s="198" t="s">
        <v>23</v>
      </c>
      <c r="H31" s="200" t="s">
        <v>44</v>
      </c>
      <c r="I31" s="35" t="s">
        <v>557</v>
      </c>
      <c r="J31" s="37" t="s">
        <v>540</v>
      </c>
      <c r="K31" s="201">
        <v>2</v>
      </c>
      <c r="L31" s="202" t="s">
        <v>558</v>
      </c>
      <c r="M31" s="250">
        <v>0</v>
      </c>
      <c r="N31" s="245">
        <v>0</v>
      </c>
      <c r="O31" s="87">
        <f t="shared" si="0"/>
        <v>0</v>
      </c>
    </row>
    <row r="32" spans="1:15" s="32" customFormat="1" ht="15.75" customHeight="1" x14ac:dyDescent="0.25">
      <c r="A32" s="196" t="s">
        <v>33</v>
      </c>
      <c r="B32" s="197" t="s">
        <v>559</v>
      </c>
      <c r="C32" s="35" t="s">
        <v>560</v>
      </c>
      <c r="D32" s="36" t="s">
        <v>334</v>
      </c>
      <c r="E32" s="198" t="s">
        <v>23</v>
      </c>
      <c r="F32" s="199" t="s">
        <v>23</v>
      </c>
      <c r="G32" s="198" t="s">
        <v>23</v>
      </c>
      <c r="H32" s="200" t="s">
        <v>44</v>
      </c>
      <c r="I32" s="35" t="s">
        <v>559</v>
      </c>
      <c r="J32" s="37" t="s">
        <v>540</v>
      </c>
      <c r="K32" s="201">
        <v>2</v>
      </c>
      <c r="L32" s="202" t="s">
        <v>558</v>
      </c>
      <c r="M32" s="250">
        <v>0</v>
      </c>
      <c r="N32" s="245">
        <v>0</v>
      </c>
      <c r="O32" s="87">
        <f t="shared" si="0"/>
        <v>0</v>
      </c>
    </row>
    <row r="33" spans="1:15" s="32" customFormat="1" ht="15.75" customHeight="1" x14ac:dyDescent="0.25">
      <c r="A33" s="196" t="s">
        <v>33</v>
      </c>
      <c r="B33" s="197" t="s">
        <v>561</v>
      </c>
      <c r="C33" s="35" t="s">
        <v>562</v>
      </c>
      <c r="D33" s="36" t="s">
        <v>563</v>
      </c>
      <c r="E33" s="198" t="s">
        <v>23</v>
      </c>
      <c r="F33" s="199" t="s">
        <v>23</v>
      </c>
      <c r="G33" s="198" t="s">
        <v>23</v>
      </c>
      <c r="H33" s="200" t="s">
        <v>46</v>
      </c>
      <c r="I33" s="35" t="s">
        <v>561</v>
      </c>
      <c r="J33" s="37" t="s">
        <v>540</v>
      </c>
      <c r="K33" s="201">
        <v>6</v>
      </c>
      <c r="L33" s="202" t="s">
        <v>249</v>
      </c>
      <c r="M33" s="250">
        <v>0</v>
      </c>
      <c r="N33" s="245">
        <v>0</v>
      </c>
      <c r="O33" s="87">
        <f t="shared" si="0"/>
        <v>0</v>
      </c>
    </row>
    <row r="34" spans="1:15" s="32" customFormat="1" ht="15.75" customHeight="1" x14ac:dyDescent="0.25">
      <c r="A34" s="196" t="s">
        <v>33</v>
      </c>
      <c r="B34" s="197" t="s">
        <v>561</v>
      </c>
      <c r="C34" s="35" t="s">
        <v>562</v>
      </c>
      <c r="D34" s="36" t="s">
        <v>564</v>
      </c>
      <c r="E34" s="198" t="s">
        <v>19</v>
      </c>
      <c r="F34" s="199">
        <f>3.14*0.0603*36.5*1.3</f>
        <v>8.9842779000000021</v>
      </c>
      <c r="G34" s="198">
        <v>1100</v>
      </c>
      <c r="H34" s="200" t="s">
        <v>44</v>
      </c>
      <c r="I34" s="35" t="s">
        <v>561</v>
      </c>
      <c r="J34" s="37" t="s">
        <v>540</v>
      </c>
      <c r="K34" s="201">
        <v>6</v>
      </c>
      <c r="L34" s="202"/>
      <c r="M34" s="250">
        <v>0</v>
      </c>
      <c r="N34" s="245">
        <v>0</v>
      </c>
      <c r="O34" s="87">
        <f t="shared" si="0"/>
        <v>0</v>
      </c>
    </row>
    <row r="35" spans="1:15" s="32" customFormat="1" ht="15.75" customHeight="1" x14ac:dyDescent="0.25">
      <c r="A35" s="196" t="s">
        <v>33</v>
      </c>
      <c r="B35" s="197" t="s">
        <v>561</v>
      </c>
      <c r="C35" s="35" t="s">
        <v>562</v>
      </c>
      <c r="D35" s="36" t="s">
        <v>565</v>
      </c>
      <c r="E35" s="198" t="s">
        <v>19</v>
      </c>
      <c r="F35" s="199">
        <f>3.14*0.0337*3*1.3</f>
        <v>0.41269020000000001</v>
      </c>
      <c r="G35" s="198">
        <v>1100</v>
      </c>
      <c r="H35" s="200" t="s">
        <v>46</v>
      </c>
      <c r="I35" s="35" t="s">
        <v>561</v>
      </c>
      <c r="J35" s="37" t="s">
        <v>540</v>
      </c>
      <c r="K35" s="201">
        <v>1</v>
      </c>
      <c r="L35" s="202"/>
      <c r="M35" s="250">
        <v>0</v>
      </c>
      <c r="N35" s="245">
        <v>0</v>
      </c>
      <c r="O35" s="87">
        <f t="shared" si="0"/>
        <v>0</v>
      </c>
    </row>
    <row r="36" spans="1:15" s="32" customFormat="1" ht="15.75" customHeight="1" x14ac:dyDescent="0.25">
      <c r="A36" s="196" t="s">
        <v>33</v>
      </c>
      <c r="B36" s="197" t="s">
        <v>566</v>
      </c>
      <c r="C36" s="35" t="s">
        <v>567</v>
      </c>
      <c r="D36" s="36" t="s">
        <v>100</v>
      </c>
      <c r="E36" s="198" t="s">
        <v>23</v>
      </c>
      <c r="F36" s="199" t="s">
        <v>23</v>
      </c>
      <c r="G36" s="198" t="s">
        <v>23</v>
      </c>
      <c r="H36" s="200" t="s">
        <v>46</v>
      </c>
      <c r="I36" s="35" t="s">
        <v>568</v>
      </c>
      <c r="J36" s="37" t="s">
        <v>569</v>
      </c>
      <c r="K36" s="201">
        <v>6</v>
      </c>
      <c r="L36" s="202" t="s">
        <v>307</v>
      </c>
      <c r="M36" s="250">
        <v>0</v>
      </c>
      <c r="N36" s="245">
        <v>0</v>
      </c>
      <c r="O36" s="87">
        <f t="shared" si="0"/>
        <v>0</v>
      </c>
    </row>
    <row r="37" spans="1:15" x14ac:dyDescent="0.25">
      <c r="A37" s="204" t="s">
        <v>33</v>
      </c>
      <c r="B37" s="205" t="s">
        <v>570</v>
      </c>
      <c r="C37" s="199"/>
      <c r="D37" s="206"/>
      <c r="E37" s="207" t="s">
        <v>19</v>
      </c>
      <c r="F37" s="199">
        <v>25</v>
      </c>
      <c r="G37" s="208" t="s">
        <v>571</v>
      </c>
      <c r="H37" s="209"/>
      <c r="I37" s="199"/>
      <c r="J37" s="210"/>
      <c r="K37" s="156"/>
      <c r="L37" s="211"/>
      <c r="M37" s="250">
        <v>0</v>
      </c>
      <c r="N37" s="245">
        <v>0</v>
      </c>
      <c r="O37" s="230">
        <f t="shared" si="0"/>
        <v>0</v>
      </c>
    </row>
    <row r="38" spans="1:15" x14ac:dyDescent="0.25">
      <c r="A38" s="212" t="s">
        <v>19</v>
      </c>
      <c r="B38" s="213" t="s">
        <v>572</v>
      </c>
      <c r="C38" s="214"/>
      <c r="D38" s="215"/>
      <c r="E38" s="216" t="s">
        <v>19</v>
      </c>
      <c r="F38" s="214">
        <f>F12+F34+F35+F37</f>
        <v>38.751645700000005</v>
      </c>
      <c r="G38" s="216" t="s">
        <v>573</v>
      </c>
      <c r="H38" s="216"/>
      <c r="I38" s="214"/>
      <c r="J38" s="217"/>
      <c r="K38" s="216"/>
      <c r="L38" s="218"/>
      <c r="M38" s="251" t="s">
        <v>23</v>
      </c>
      <c r="N38" s="13" t="s">
        <v>23</v>
      </c>
      <c r="O38" s="21" t="s">
        <v>23</v>
      </c>
    </row>
    <row r="39" spans="1:15" x14ac:dyDescent="0.25">
      <c r="A39" s="212"/>
      <c r="B39" s="213"/>
      <c r="C39" s="214"/>
      <c r="D39" s="215"/>
      <c r="E39" s="216" t="s">
        <v>538</v>
      </c>
      <c r="F39" s="214">
        <f>SUM(F13:F30)</f>
        <v>84.864575900000006</v>
      </c>
      <c r="G39" s="216" t="s">
        <v>573</v>
      </c>
      <c r="H39" s="216"/>
      <c r="I39" s="214"/>
      <c r="J39" s="217"/>
      <c r="K39" s="216"/>
      <c r="L39" s="218"/>
      <c r="M39" s="251" t="s">
        <v>23</v>
      </c>
      <c r="N39" s="13" t="s">
        <v>23</v>
      </c>
      <c r="O39" s="21" t="s">
        <v>23</v>
      </c>
    </row>
    <row r="40" spans="1:15" x14ac:dyDescent="0.25">
      <c r="A40" s="212"/>
      <c r="B40" s="213"/>
      <c r="C40" s="214"/>
      <c r="D40" s="215"/>
      <c r="E40" s="216" t="s">
        <v>522</v>
      </c>
      <c r="F40" s="214">
        <f>SUM(F4:F11)</f>
        <v>47.390387199999999</v>
      </c>
      <c r="G40" s="216" t="s">
        <v>573</v>
      </c>
      <c r="H40" s="216"/>
      <c r="I40" s="214"/>
      <c r="J40" s="217"/>
      <c r="K40" s="216"/>
      <c r="L40" s="218"/>
      <c r="M40" s="251" t="s">
        <v>23</v>
      </c>
      <c r="N40" s="13" t="s">
        <v>23</v>
      </c>
      <c r="O40" s="21" t="s">
        <v>23</v>
      </c>
    </row>
    <row r="41" spans="1:15" s="32" customFormat="1" ht="15.75" customHeight="1" x14ac:dyDescent="0.25">
      <c r="A41" s="196"/>
      <c r="B41" s="197"/>
      <c r="C41" s="35"/>
      <c r="D41" s="36"/>
      <c r="E41" s="198"/>
      <c r="F41" s="199"/>
      <c r="G41" s="198"/>
      <c r="H41" s="200"/>
      <c r="I41" s="36"/>
      <c r="J41" s="37"/>
      <c r="K41" s="201"/>
      <c r="L41" s="202"/>
      <c r="M41" s="76">
        <f>SUM(M4:M40)</f>
        <v>0</v>
      </c>
      <c r="N41" s="75">
        <f>SUM(N4:N40)</f>
        <v>0</v>
      </c>
      <c r="O41" s="88">
        <f>SUM(O4:O40)</f>
        <v>0</v>
      </c>
    </row>
    <row r="42" spans="1:15" s="32" customFormat="1" ht="15.75" customHeight="1" x14ac:dyDescent="0.25">
      <c r="A42" s="196"/>
      <c r="B42" s="197"/>
      <c r="C42" s="35"/>
      <c r="D42" s="36"/>
      <c r="E42" s="198"/>
      <c r="F42" s="199"/>
      <c r="G42" s="198"/>
      <c r="H42" s="200"/>
      <c r="I42" s="36"/>
      <c r="J42" s="37"/>
      <c r="K42" s="201"/>
      <c r="L42" s="202"/>
      <c r="M42" s="8"/>
      <c r="N42" s="21"/>
      <c r="O42" s="87"/>
    </row>
    <row r="43" spans="1:15" s="32" customFormat="1" ht="15.75" customHeight="1" x14ac:dyDescent="0.25">
      <c r="A43" s="196"/>
      <c r="B43" s="197"/>
      <c r="C43" s="35"/>
      <c r="D43" s="36"/>
      <c r="E43" s="198"/>
      <c r="F43" s="199"/>
      <c r="G43" s="198"/>
      <c r="H43" s="200"/>
      <c r="I43" s="36"/>
      <c r="J43" s="37"/>
      <c r="K43" s="201"/>
      <c r="L43" s="202"/>
      <c r="M43" s="8"/>
      <c r="N43" s="21"/>
      <c r="O43" s="87"/>
    </row>
    <row r="44" spans="1:15" s="32" customFormat="1" ht="15.75" customHeight="1" x14ac:dyDescent="0.25">
      <c r="A44" s="196"/>
      <c r="B44" s="197"/>
      <c r="C44" s="35"/>
      <c r="D44" s="36"/>
      <c r="E44" s="198"/>
      <c r="F44" s="199"/>
      <c r="G44" s="198"/>
      <c r="H44" s="200"/>
      <c r="I44" s="36"/>
      <c r="J44" s="37"/>
      <c r="K44" s="201"/>
      <c r="L44" s="202"/>
      <c r="M44" s="8"/>
      <c r="N44" s="21"/>
      <c r="O44" s="87"/>
    </row>
    <row r="45" spans="1:15" s="32" customFormat="1" ht="15.75" customHeight="1" x14ac:dyDescent="0.25">
      <c r="A45" s="196"/>
      <c r="B45" s="197"/>
      <c r="C45" s="35"/>
      <c r="D45" s="36"/>
      <c r="E45" s="198"/>
      <c r="F45" s="199"/>
      <c r="G45" s="198"/>
      <c r="H45" s="200"/>
      <c r="I45" s="36"/>
      <c r="J45" s="37"/>
      <c r="K45" s="201"/>
      <c r="L45" s="202"/>
      <c r="M45" s="8"/>
      <c r="N45" s="21"/>
      <c r="O45" s="87"/>
    </row>
    <row r="46" spans="1:15" s="32" customFormat="1" ht="15.75" customHeight="1" x14ac:dyDescent="0.25">
      <c r="A46" s="196"/>
      <c r="B46" s="197"/>
      <c r="C46" s="35"/>
      <c r="D46" s="36"/>
      <c r="E46" s="198"/>
      <c r="F46" s="199"/>
      <c r="G46" s="198"/>
      <c r="H46" s="200"/>
      <c r="I46" s="36"/>
      <c r="J46" s="37"/>
      <c r="K46" s="201"/>
      <c r="L46" s="202"/>
      <c r="M46" s="8"/>
      <c r="N46" s="21"/>
      <c r="O46" s="87"/>
    </row>
    <row r="47" spans="1:15" s="32" customFormat="1" ht="15.75" customHeight="1" x14ac:dyDescent="0.25">
      <c r="A47" s="196"/>
      <c r="B47" s="197"/>
      <c r="C47" s="35"/>
      <c r="D47" s="36"/>
      <c r="E47" s="198"/>
      <c r="F47" s="199"/>
      <c r="G47" s="198"/>
      <c r="H47" s="200"/>
      <c r="I47" s="36"/>
      <c r="J47" s="37"/>
      <c r="K47" s="201"/>
      <c r="L47" s="202"/>
      <c r="M47" s="8"/>
      <c r="N47" s="21"/>
      <c r="O47" s="87"/>
    </row>
    <row r="48" spans="1:15" s="32" customFormat="1" ht="15.75" customHeight="1" x14ac:dyDescent="0.25">
      <c r="A48" s="196"/>
      <c r="B48" s="197"/>
      <c r="C48" s="35"/>
      <c r="D48" s="36"/>
      <c r="E48" s="198"/>
      <c r="F48" s="199"/>
      <c r="G48" s="198"/>
      <c r="H48" s="200"/>
      <c r="I48" s="36"/>
      <c r="J48" s="37"/>
      <c r="K48" s="201"/>
      <c r="L48" s="202"/>
      <c r="M48" s="8"/>
      <c r="N48" s="21"/>
      <c r="O48" s="87"/>
    </row>
    <row r="49" spans="1:15" s="32" customFormat="1" ht="15.75" customHeight="1" x14ac:dyDescent="0.25">
      <c r="A49" s="196"/>
      <c r="B49" s="197"/>
      <c r="C49" s="35"/>
      <c r="D49" s="36"/>
      <c r="E49" s="198"/>
      <c r="F49" s="199"/>
      <c r="G49" s="198"/>
      <c r="H49" s="200"/>
      <c r="I49" s="36"/>
      <c r="J49" s="37"/>
      <c r="K49" s="201"/>
      <c r="L49" s="202"/>
      <c r="M49" s="8"/>
      <c r="N49" s="21"/>
      <c r="O49" s="87"/>
    </row>
    <row r="50" spans="1:15" s="32" customFormat="1" ht="15.75" customHeight="1" x14ac:dyDescent="0.25">
      <c r="A50" s="196"/>
      <c r="B50" s="197"/>
      <c r="C50" s="35"/>
      <c r="D50" s="36"/>
      <c r="E50" s="198"/>
      <c r="F50" s="199"/>
      <c r="G50" s="198"/>
      <c r="H50" s="200"/>
      <c r="I50" s="36"/>
      <c r="J50" s="37"/>
      <c r="K50" s="201"/>
      <c r="L50" s="202"/>
      <c r="M50" s="8"/>
      <c r="N50" s="21"/>
      <c r="O50" s="87"/>
    </row>
    <row r="51" spans="1:15" s="32" customFormat="1" ht="15.75" customHeight="1" x14ac:dyDescent="0.25">
      <c r="A51" s="196"/>
      <c r="B51" s="197"/>
      <c r="C51" s="35"/>
      <c r="D51" s="36"/>
      <c r="E51" s="198"/>
      <c r="F51" s="199"/>
      <c r="G51" s="198"/>
      <c r="H51" s="200"/>
      <c r="I51" s="36"/>
      <c r="J51" s="37"/>
      <c r="K51" s="201"/>
      <c r="L51" s="202"/>
      <c r="M51" s="8"/>
      <c r="N51" s="21"/>
      <c r="O51" s="87"/>
    </row>
    <row r="52" spans="1:15" s="32" customFormat="1" ht="15.75" customHeight="1" x14ac:dyDescent="0.25">
      <c r="A52" s="196"/>
      <c r="B52" s="197"/>
      <c r="C52" s="35"/>
      <c r="D52" s="36"/>
      <c r="E52" s="198"/>
      <c r="F52" s="199"/>
      <c r="G52" s="198"/>
      <c r="H52" s="200"/>
      <c r="I52" s="36"/>
      <c r="J52" s="37"/>
      <c r="K52" s="201"/>
      <c r="L52" s="202"/>
      <c r="M52" s="8"/>
      <c r="N52" s="21"/>
      <c r="O52" s="87"/>
    </row>
    <row r="53" spans="1:15" s="32" customFormat="1" ht="15.75" customHeight="1" x14ac:dyDescent="0.25">
      <c r="A53" s="196"/>
      <c r="B53" s="197"/>
      <c r="C53" s="35"/>
      <c r="D53" s="36"/>
      <c r="E53" s="198"/>
      <c r="F53" s="199"/>
      <c r="G53" s="198"/>
      <c r="H53" s="200"/>
      <c r="I53" s="36"/>
      <c r="J53" s="37"/>
      <c r="K53" s="201"/>
      <c r="L53" s="202"/>
      <c r="M53" s="8"/>
      <c r="N53" s="21"/>
      <c r="O53" s="87"/>
    </row>
    <row r="54" spans="1:15" s="32" customFormat="1" ht="15.75" customHeight="1" x14ac:dyDescent="0.25">
      <c r="A54" s="196"/>
      <c r="B54" s="197"/>
      <c r="C54" s="35"/>
      <c r="D54" s="36"/>
      <c r="E54" s="198"/>
      <c r="F54" s="199"/>
      <c r="G54" s="198"/>
      <c r="H54" s="200"/>
      <c r="I54" s="36"/>
      <c r="J54" s="37"/>
      <c r="K54" s="201"/>
      <c r="L54" s="202"/>
      <c r="M54" s="8"/>
      <c r="N54" s="21"/>
      <c r="O54" s="87"/>
    </row>
    <row r="55" spans="1:15" s="32" customFormat="1" ht="15.75" customHeight="1" x14ac:dyDescent="0.25">
      <c r="A55" s="196"/>
      <c r="B55" s="197"/>
      <c r="C55" s="35"/>
      <c r="D55" s="36"/>
      <c r="E55" s="198"/>
      <c r="F55" s="199"/>
      <c r="G55" s="198"/>
      <c r="H55" s="200"/>
      <c r="I55" s="36"/>
      <c r="J55" s="37"/>
      <c r="K55" s="201"/>
      <c r="L55" s="202"/>
      <c r="M55" s="8"/>
      <c r="N55" s="21"/>
      <c r="O55" s="87"/>
    </row>
    <row r="56" spans="1:15" s="32" customFormat="1" ht="15.75" customHeight="1" x14ac:dyDescent="0.25">
      <c r="A56" s="196"/>
      <c r="B56" s="197"/>
      <c r="C56" s="35"/>
      <c r="D56" s="36"/>
      <c r="E56" s="198"/>
      <c r="F56" s="199"/>
      <c r="G56" s="198"/>
      <c r="H56" s="200"/>
      <c r="I56" s="36"/>
      <c r="J56" s="37"/>
      <c r="K56" s="201"/>
      <c r="L56" s="202"/>
      <c r="M56" s="8"/>
      <c r="N56" s="21"/>
      <c r="O56" s="87"/>
    </row>
    <row r="57" spans="1:15" s="32" customFormat="1" ht="15.75" customHeight="1" x14ac:dyDescent="0.25">
      <c r="A57" s="196"/>
      <c r="B57" s="197"/>
      <c r="C57" s="35"/>
      <c r="D57" s="36"/>
      <c r="E57" s="198"/>
      <c r="F57" s="199"/>
      <c r="G57" s="198"/>
      <c r="H57" s="200"/>
      <c r="I57" s="36"/>
      <c r="J57" s="37"/>
      <c r="K57" s="201"/>
      <c r="L57" s="202"/>
      <c r="M57" s="8"/>
      <c r="N57" s="21"/>
      <c r="O57" s="87"/>
    </row>
    <row r="58" spans="1:15" s="32" customFormat="1" ht="15.75" customHeight="1" x14ac:dyDescent="0.25">
      <c r="A58" s="196"/>
      <c r="B58" s="197"/>
      <c r="C58" s="35"/>
      <c r="D58" s="36"/>
      <c r="E58" s="198"/>
      <c r="F58" s="199"/>
      <c r="G58" s="198"/>
      <c r="H58" s="200"/>
      <c r="I58" s="36"/>
      <c r="J58" s="37"/>
      <c r="K58" s="201"/>
      <c r="L58" s="202"/>
      <c r="M58" s="8"/>
      <c r="N58" s="21"/>
      <c r="O58" s="87"/>
    </row>
    <row r="59" spans="1:15" s="32" customFormat="1" ht="15.75" customHeight="1" x14ac:dyDescent="0.25">
      <c r="A59" s="196"/>
      <c r="B59" s="197"/>
      <c r="C59" s="35"/>
      <c r="D59" s="36"/>
      <c r="E59" s="198"/>
      <c r="F59" s="199"/>
      <c r="G59" s="198"/>
      <c r="H59" s="200"/>
      <c r="I59" s="36"/>
      <c r="J59" s="37"/>
      <c r="K59" s="201"/>
      <c r="L59" s="202"/>
      <c r="M59" s="8"/>
      <c r="N59" s="21"/>
      <c r="O59" s="87"/>
    </row>
    <row r="60" spans="1:15" s="32" customFormat="1" ht="15.75" customHeight="1" x14ac:dyDescent="0.25">
      <c r="A60" s="196"/>
      <c r="B60" s="197"/>
      <c r="C60" s="35"/>
      <c r="D60" s="36"/>
      <c r="E60" s="198"/>
      <c r="F60" s="199"/>
      <c r="G60" s="198"/>
      <c r="H60" s="200"/>
      <c r="I60" s="36"/>
      <c r="J60" s="37"/>
      <c r="K60" s="201"/>
      <c r="L60" s="202"/>
      <c r="M60" s="8"/>
      <c r="N60" s="21"/>
      <c r="O60" s="87"/>
    </row>
    <row r="61" spans="1:15" s="32" customFormat="1" ht="15.75" customHeight="1" x14ac:dyDescent="0.25">
      <c r="A61" s="196"/>
      <c r="B61" s="197"/>
      <c r="C61" s="35"/>
      <c r="D61" s="36"/>
      <c r="E61" s="198"/>
      <c r="F61" s="199"/>
      <c r="G61" s="198"/>
      <c r="H61" s="200"/>
      <c r="I61" s="36"/>
      <c r="J61" s="37"/>
      <c r="K61" s="201"/>
      <c r="L61" s="202"/>
      <c r="M61" s="8"/>
      <c r="N61" s="21"/>
      <c r="O61" s="87"/>
    </row>
    <row r="62" spans="1:15" s="32" customFormat="1" ht="15.75" customHeight="1" x14ac:dyDescent="0.25">
      <c r="A62" s="196"/>
      <c r="B62" s="197"/>
      <c r="C62" s="35"/>
      <c r="D62" s="36"/>
      <c r="E62" s="198"/>
      <c r="F62" s="199"/>
      <c r="G62" s="198"/>
      <c r="H62" s="200"/>
      <c r="I62" s="36"/>
      <c r="J62" s="37"/>
      <c r="K62" s="201"/>
      <c r="L62" s="202"/>
      <c r="M62" s="8"/>
      <c r="N62" s="21"/>
      <c r="O62" s="87"/>
    </row>
    <row r="63" spans="1:15" s="32" customFormat="1" ht="15.75" customHeight="1" x14ac:dyDescent="0.25">
      <c r="A63" s="196"/>
      <c r="B63" s="197"/>
      <c r="C63" s="35"/>
      <c r="D63" s="36"/>
      <c r="E63" s="198"/>
      <c r="F63" s="199"/>
      <c r="G63" s="198"/>
      <c r="H63" s="200"/>
      <c r="I63" s="36"/>
      <c r="J63" s="37"/>
      <c r="K63" s="201"/>
      <c r="L63" s="202"/>
      <c r="M63" s="8"/>
      <c r="N63" s="21"/>
      <c r="O63" s="87"/>
    </row>
    <row r="64" spans="1:15" s="32" customFormat="1" ht="15.75" customHeight="1" x14ac:dyDescent="0.25">
      <c r="A64" s="196"/>
      <c r="B64" s="197"/>
      <c r="C64" s="35"/>
      <c r="D64" s="36"/>
      <c r="E64" s="198"/>
      <c r="F64" s="199"/>
      <c r="G64" s="198"/>
      <c r="H64" s="200"/>
      <c r="I64" s="36"/>
      <c r="J64" s="37"/>
      <c r="K64" s="201"/>
      <c r="L64" s="202"/>
      <c r="M64" s="8"/>
      <c r="N64" s="21"/>
      <c r="O64" s="87"/>
    </row>
    <row r="65" spans="1:15" s="32" customFormat="1" ht="15.75" customHeight="1" x14ac:dyDescent="0.25">
      <c r="A65" s="196"/>
      <c r="B65" s="197"/>
      <c r="C65" s="35"/>
      <c r="D65" s="36"/>
      <c r="E65" s="198"/>
      <c r="F65" s="199"/>
      <c r="G65" s="198"/>
      <c r="H65" s="200"/>
      <c r="I65" s="36"/>
      <c r="J65" s="37"/>
      <c r="K65" s="201"/>
      <c r="L65" s="202"/>
      <c r="M65" s="8"/>
      <c r="N65" s="21"/>
      <c r="O65" s="87"/>
    </row>
    <row r="66" spans="1:15" s="32" customFormat="1" ht="15.75" customHeight="1" x14ac:dyDescent="0.25">
      <c r="A66" s="196"/>
      <c r="B66" s="197"/>
      <c r="C66" s="35"/>
      <c r="D66" s="36"/>
      <c r="E66" s="198"/>
      <c r="F66" s="199"/>
      <c r="G66" s="198"/>
      <c r="H66" s="200"/>
      <c r="I66" s="36"/>
      <c r="J66" s="37"/>
      <c r="K66" s="201"/>
      <c r="L66" s="202"/>
      <c r="M66" s="8"/>
      <c r="N66" s="21"/>
      <c r="O66" s="87"/>
    </row>
    <row r="67" spans="1:15" s="32" customFormat="1" ht="15.75" customHeight="1" x14ac:dyDescent="0.25">
      <c r="A67" s="196"/>
      <c r="B67" s="197"/>
      <c r="C67" s="35"/>
      <c r="D67" s="36"/>
      <c r="E67" s="198"/>
      <c r="F67" s="199"/>
      <c r="G67" s="198"/>
      <c r="H67" s="200"/>
      <c r="I67" s="36"/>
      <c r="J67" s="37"/>
      <c r="K67" s="201"/>
      <c r="L67" s="202"/>
      <c r="M67" s="8"/>
      <c r="N67" s="21"/>
      <c r="O67" s="87"/>
    </row>
    <row r="68" spans="1:15" s="32" customFormat="1" ht="15.75" customHeight="1" x14ac:dyDescent="0.25">
      <c r="A68" s="196"/>
      <c r="B68" s="197"/>
      <c r="C68" s="35"/>
      <c r="D68" s="36"/>
      <c r="E68" s="198"/>
      <c r="F68" s="199"/>
      <c r="G68" s="198"/>
      <c r="H68" s="200"/>
      <c r="I68" s="36"/>
      <c r="J68" s="37"/>
      <c r="K68" s="201"/>
      <c r="L68" s="202"/>
      <c r="M68" s="8"/>
      <c r="N68" s="21"/>
      <c r="O68" s="87"/>
    </row>
    <row r="69" spans="1:15" s="32" customFormat="1" ht="15.75" customHeight="1" x14ac:dyDescent="0.25">
      <c r="A69" s="196"/>
      <c r="B69" s="197"/>
      <c r="C69" s="35"/>
      <c r="D69" s="36"/>
      <c r="E69" s="198"/>
      <c r="F69" s="199"/>
      <c r="G69" s="198"/>
      <c r="H69" s="200"/>
      <c r="I69" s="36"/>
      <c r="J69" s="37"/>
      <c r="K69" s="201"/>
      <c r="L69" s="202"/>
      <c r="M69" s="8"/>
      <c r="N69" s="21"/>
      <c r="O69" s="87"/>
    </row>
    <row r="70" spans="1:15" s="32" customFormat="1" ht="15.75" customHeight="1" x14ac:dyDescent="0.25">
      <c r="A70" s="196"/>
      <c r="B70" s="197"/>
      <c r="C70" s="35"/>
      <c r="D70" s="36"/>
      <c r="E70" s="198"/>
      <c r="F70" s="199"/>
      <c r="G70" s="198"/>
      <c r="H70" s="200"/>
      <c r="I70" s="36"/>
      <c r="J70" s="37"/>
      <c r="K70" s="201"/>
      <c r="L70" s="202"/>
      <c r="M70" s="8"/>
      <c r="N70" s="21"/>
      <c r="O70" s="87"/>
    </row>
    <row r="71" spans="1:15" x14ac:dyDescent="0.25">
      <c r="M71" s="1"/>
      <c r="N71" s="1"/>
      <c r="O71" s="1"/>
    </row>
    <row r="72" spans="1:15" x14ac:dyDescent="0.25">
      <c r="M72" s="1"/>
      <c r="N72" s="1"/>
      <c r="O72" s="1"/>
    </row>
    <row r="73" spans="1:15" x14ac:dyDescent="0.25">
      <c r="M73" s="1"/>
      <c r="N73" s="1"/>
      <c r="O73" s="1"/>
    </row>
    <row r="74" spans="1:15" x14ac:dyDescent="0.25">
      <c r="M74" s="1"/>
      <c r="N74" s="1"/>
      <c r="O74" s="1"/>
    </row>
    <row r="75" spans="1:15" x14ac:dyDescent="0.25">
      <c r="M75" s="1"/>
      <c r="N75" s="1"/>
      <c r="O75" s="1"/>
    </row>
    <row r="76" spans="1:15" x14ac:dyDescent="0.25">
      <c r="M76" s="1"/>
      <c r="N76" s="1"/>
      <c r="O76" s="1"/>
    </row>
    <row r="77" spans="1:15" x14ac:dyDescent="0.25">
      <c r="M77" s="1"/>
      <c r="N77" s="1"/>
      <c r="O77" s="1"/>
    </row>
    <row r="78" spans="1:15" x14ac:dyDescent="0.25">
      <c r="M78" s="1"/>
      <c r="N78" s="1"/>
      <c r="O78" s="1"/>
    </row>
    <row r="79" spans="1:15" x14ac:dyDescent="0.25">
      <c r="M79" s="1"/>
      <c r="N79" s="1"/>
      <c r="O79" s="1"/>
    </row>
    <row r="80" spans="1:15" x14ac:dyDescent="0.25">
      <c r="M80" s="1"/>
      <c r="N80" s="1"/>
      <c r="O80" s="1"/>
    </row>
    <row r="81" spans="13:15" x14ac:dyDescent="0.25">
      <c r="M81" s="1"/>
      <c r="N81" s="1"/>
      <c r="O81" s="1"/>
    </row>
    <row r="82" spans="13:15" x14ac:dyDescent="0.25">
      <c r="M82" s="1"/>
      <c r="N82" s="1"/>
      <c r="O82" s="1"/>
    </row>
    <row r="83" spans="13:15" x14ac:dyDescent="0.25">
      <c r="M83" s="1"/>
      <c r="N83" s="1"/>
      <c r="O83" s="1"/>
    </row>
    <row r="84" spans="13:15" x14ac:dyDescent="0.25">
      <c r="M84" s="1"/>
      <c r="N84" s="1"/>
      <c r="O84" s="1"/>
    </row>
    <row r="85" spans="13:15" x14ac:dyDescent="0.25">
      <c r="M85" s="1"/>
      <c r="N85" s="1"/>
      <c r="O85" s="1"/>
    </row>
    <row r="86" spans="13:15" x14ac:dyDescent="0.25">
      <c r="M86" s="1"/>
      <c r="N86" s="1"/>
      <c r="O86" s="1"/>
    </row>
    <row r="87" spans="13:15" x14ac:dyDescent="0.25">
      <c r="M87" s="1"/>
      <c r="N87" s="1"/>
      <c r="O87" s="1"/>
    </row>
    <row r="88" spans="13:15" x14ac:dyDescent="0.25">
      <c r="M88" s="1"/>
      <c r="N88" s="1"/>
      <c r="O88" s="1"/>
    </row>
    <row r="89" spans="13:15" x14ac:dyDescent="0.25">
      <c r="M89" s="1"/>
      <c r="N89" s="1"/>
      <c r="O89" s="1"/>
    </row>
    <row r="90" spans="13:15" x14ac:dyDescent="0.25">
      <c r="M90" s="1"/>
      <c r="N90" s="1"/>
      <c r="O90" s="1"/>
    </row>
    <row r="91" spans="13:15" x14ac:dyDescent="0.25">
      <c r="M91" s="1"/>
      <c r="N91" s="1"/>
      <c r="O91" s="1"/>
    </row>
    <row r="92" spans="13:15" x14ac:dyDescent="0.25">
      <c r="M92" s="1"/>
      <c r="N92" s="1"/>
      <c r="O92" s="1"/>
    </row>
    <row r="93" spans="13:15" x14ac:dyDescent="0.25">
      <c r="M93" s="1"/>
      <c r="N93" s="1"/>
      <c r="O93" s="1"/>
    </row>
    <row r="94" spans="13:15" x14ac:dyDescent="0.25">
      <c r="M94" s="1"/>
      <c r="N94" s="1"/>
      <c r="O94" s="1"/>
    </row>
    <row r="95" spans="13:15" x14ac:dyDescent="0.25">
      <c r="M95" s="1"/>
      <c r="N95" s="1"/>
      <c r="O95" s="1"/>
    </row>
    <row r="96" spans="13:15" x14ac:dyDescent="0.25">
      <c r="M96" s="1"/>
      <c r="N96" s="1"/>
      <c r="O96" s="1"/>
    </row>
    <row r="97" spans="13:15" x14ac:dyDescent="0.25">
      <c r="M97" s="1"/>
      <c r="N97" s="1"/>
      <c r="O97" s="1"/>
    </row>
    <row r="98" spans="13:15" x14ac:dyDescent="0.25">
      <c r="M98" s="1"/>
      <c r="N98" s="1"/>
      <c r="O98" s="1"/>
    </row>
    <row r="99" spans="13:15" x14ac:dyDescent="0.25">
      <c r="M99" s="1"/>
      <c r="N99" s="1"/>
      <c r="O99" s="1"/>
    </row>
    <row r="100" spans="13:15" x14ac:dyDescent="0.25">
      <c r="M100" s="1"/>
      <c r="N100" s="1"/>
      <c r="O100" s="1"/>
    </row>
    <row r="101" spans="13:15" x14ac:dyDescent="0.25">
      <c r="M101" s="1"/>
      <c r="N101" s="1"/>
      <c r="O101" s="1"/>
    </row>
    <row r="102" spans="13:15" x14ac:dyDescent="0.25">
      <c r="M102" s="1"/>
      <c r="N102" s="1"/>
      <c r="O102" s="1"/>
    </row>
    <row r="103" spans="13:15" x14ac:dyDescent="0.25">
      <c r="M103" s="1"/>
      <c r="N103" s="1"/>
      <c r="O103" s="1"/>
    </row>
    <row r="104" spans="13:15" x14ac:dyDescent="0.25">
      <c r="M104" s="1"/>
      <c r="N104" s="1"/>
      <c r="O104" s="1"/>
    </row>
    <row r="105" spans="13:15" x14ac:dyDescent="0.25">
      <c r="M105" s="1"/>
      <c r="N105" s="1"/>
      <c r="O105" s="1"/>
    </row>
    <row r="106" spans="13:15" x14ac:dyDescent="0.25">
      <c r="M106" s="1"/>
      <c r="N106" s="1"/>
      <c r="O106" s="1"/>
    </row>
    <row r="107" spans="13:15" x14ac:dyDescent="0.25">
      <c r="M107" s="1"/>
      <c r="N107" s="1"/>
      <c r="O107" s="1"/>
    </row>
    <row r="108" spans="13:15" x14ac:dyDescent="0.25">
      <c r="M108" s="1"/>
      <c r="N108" s="1"/>
      <c r="O108" s="1"/>
    </row>
    <row r="109" spans="13:15" x14ac:dyDescent="0.25">
      <c r="M109" s="1"/>
      <c r="N109" s="1"/>
      <c r="O109" s="1"/>
    </row>
    <row r="110" spans="13:15" x14ac:dyDescent="0.25">
      <c r="M110" s="1"/>
      <c r="N110" s="1"/>
      <c r="O110" s="1"/>
    </row>
    <row r="111" spans="13:15" x14ac:dyDescent="0.25">
      <c r="M111" s="1"/>
      <c r="N111" s="1"/>
      <c r="O111" s="1"/>
    </row>
    <row r="112" spans="13:15" x14ac:dyDescent="0.25">
      <c r="M112" s="1"/>
      <c r="N112" s="1"/>
      <c r="O112" s="1"/>
    </row>
    <row r="113" spans="13:15" x14ac:dyDescent="0.25">
      <c r="M113" s="1"/>
      <c r="N113" s="1"/>
      <c r="O113" s="1"/>
    </row>
    <row r="114" spans="13:15" x14ac:dyDescent="0.25">
      <c r="M114" s="1"/>
      <c r="N114" s="1"/>
      <c r="O114" s="1"/>
    </row>
    <row r="115" spans="13:15" x14ac:dyDescent="0.25">
      <c r="M115" s="1"/>
      <c r="N115" s="1"/>
      <c r="O115" s="1"/>
    </row>
    <row r="116" spans="13:15" x14ac:dyDescent="0.25">
      <c r="M116" s="1"/>
      <c r="N116" s="1"/>
      <c r="O116" s="1"/>
    </row>
    <row r="117" spans="13:15" x14ac:dyDescent="0.25">
      <c r="M117" s="1"/>
      <c r="N117" s="1"/>
      <c r="O117" s="1"/>
    </row>
    <row r="118" spans="13:15" x14ac:dyDescent="0.25">
      <c r="M118" s="1"/>
      <c r="N118" s="1"/>
      <c r="O118" s="1"/>
    </row>
    <row r="119" spans="13:15" x14ac:dyDescent="0.25">
      <c r="M119" s="1"/>
      <c r="N119" s="1"/>
      <c r="O119" s="1"/>
    </row>
    <row r="120" spans="13:15" x14ac:dyDescent="0.25">
      <c r="M120" s="1"/>
      <c r="N120" s="1"/>
      <c r="O120" s="1"/>
    </row>
    <row r="121" spans="13:15" x14ac:dyDescent="0.25">
      <c r="M121" s="1"/>
      <c r="N121" s="1"/>
      <c r="O121" s="1"/>
    </row>
    <row r="122" spans="13:15" x14ac:dyDescent="0.25">
      <c r="M122" s="1"/>
      <c r="N122" s="1"/>
      <c r="O122" s="1"/>
    </row>
    <row r="123" spans="13:15" x14ac:dyDescent="0.25">
      <c r="M123" s="1"/>
      <c r="N123" s="1"/>
      <c r="O123" s="1"/>
    </row>
    <row r="124" spans="13:15" x14ac:dyDescent="0.25">
      <c r="M124" s="1"/>
      <c r="N124" s="1"/>
      <c r="O124" s="1"/>
    </row>
    <row r="125" spans="13:15" x14ac:dyDescent="0.25">
      <c r="M125" s="1"/>
      <c r="N125" s="1"/>
      <c r="O125" s="1"/>
    </row>
    <row r="126" spans="13:15" x14ac:dyDescent="0.25">
      <c r="M126" s="1"/>
      <c r="N126" s="1"/>
      <c r="O126" s="1"/>
    </row>
    <row r="127" spans="13:15" x14ac:dyDescent="0.25">
      <c r="M127" s="1"/>
      <c r="N127" s="1"/>
      <c r="O127" s="1"/>
    </row>
    <row r="128" spans="13:15" x14ac:dyDescent="0.25">
      <c r="M128" s="1"/>
      <c r="N128" s="1"/>
      <c r="O128" s="1"/>
    </row>
    <row r="129" spans="13:15" x14ac:dyDescent="0.25">
      <c r="M129" s="1"/>
      <c r="N129" s="1"/>
      <c r="O129" s="1"/>
    </row>
    <row r="130" spans="13:15" x14ac:dyDescent="0.25">
      <c r="M130" s="1"/>
      <c r="N130" s="1"/>
      <c r="O130" s="1"/>
    </row>
    <row r="131" spans="13:15" x14ac:dyDescent="0.25">
      <c r="M131" s="1"/>
      <c r="N131" s="1"/>
      <c r="O131" s="1"/>
    </row>
    <row r="132" spans="13:15" x14ac:dyDescent="0.25">
      <c r="M132" s="1"/>
      <c r="N132" s="1"/>
      <c r="O132" s="1"/>
    </row>
    <row r="133" spans="13:15" x14ac:dyDescent="0.25">
      <c r="M133" s="1"/>
      <c r="N133" s="1"/>
      <c r="O133" s="1"/>
    </row>
    <row r="134" spans="13:15" x14ac:dyDescent="0.25">
      <c r="M134" s="1"/>
      <c r="N134" s="1"/>
      <c r="O134" s="1"/>
    </row>
    <row r="135" spans="13:15" x14ac:dyDescent="0.25">
      <c r="M135" s="1"/>
      <c r="N135" s="1"/>
      <c r="O135" s="1"/>
    </row>
    <row r="136" spans="13:15" x14ac:dyDescent="0.25">
      <c r="M136" s="1"/>
      <c r="N136" s="1"/>
      <c r="O136" s="1"/>
    </row>
    <row r="137" spans="13:15" x14ac:dyDescent="0.25">
      <c r="M137" s="1"/>
      <c r="N137" s="1"/>
      <c r="O137" s="1"/>
    </row>
    <row r="138" spans="13:15" x14ac:dyDescent="0.25">
      <c r="M138" s="1"/>
      <c r="N138" s="1"/>
      <c r="O138" s="1"/>
    </row>
    <row r="139" spans="13:15" x14ac:dyDescent="0.25">
      <c r="M139" s="1"/>
      <c r="N139" s="1"/>
      <c r="O139" s="1"/>
    </row>
    <row r="140" spans="13:15" x14ac:dyDescent="0.25">
      <c r="M140" s="1"/>
      <c r="N140" s="1"/>
      <c r="O140" s="1"/>
    </row>
    <row r="141" spans="13:15" x14ac:dyDescent="0.25">
      <c r="M141" s="1"/>
      <c r="N141" s="1"/>
      <c r="O141" s="1"/>
    </row>
    <row r="142" spans="13:15" x14ac:dyDescent="0.25">
      <c r="M142" s="1"/>
      <c r="N142" s="1"/>
      <c r="O142" s="1"/>
    </row>
    <row r="143" spans="13:15" x14ac:dyDescent="0.25">
      <c r="M143" s="1"/>
      <c r="N143" s="1"/>
      <c r="O143" s="1"/>
    </row>
    <row r="144" spans="13:15" x14ac:dyDescent="0.25">
      <c r="M144" s="1"/>
      <c r="N144" s="1"/>
      <c r="O144" s="1"/>
    </row>
    <row r="145" spans="13:15" x14ac:dyDescent="0.25">
      <c r="M145" s="1"/>
      <c r="N145" s="1"/>
      <c r="O145" s="1"/>
    </row>
    <row r="146" spans="13:15" x14ac:dyDescent="0.25">
      <c r="M146" s="1"/>
      <c r="N146" s="1"/>
      <c r="O146" s="1"/>
    </row>
    <row r="147" spans="13:15" x14ac:dyDescent="0.25">
      <c r="M147" s="1"/>
      <c r="N147" s="1"/>
      <c r="O147" s="1"/>
    </row>
    <row r="148" spans="13:15" x14ac:dyDescent="0.25">
      <c r="M148" s="1"/>
      <c r="N148" s="1"/>
      <c r="O148" s="1"/>
    </row>
    <row r="149" spans="13:15" x14ac:dyDescent="0.25">
      <c r="M149" s="1"/>
      <c r="N149" s="1"/>
      <c r="O149" s="1"/>
    </row>
    <row r="150" spans="13:15" x14ac:dyDescent="0.25">
      <c r="M150" s="1"/>
      <c r="N150" s="1"/>
      <c r="O150" s="1"/>
    </row>
    <row r="151" spans="13:15" x14ac:dyDescent="0.25">
      <c r="M151" s="1"/>
      <c r="N151" s="1"/>
      <c r="O151" s="1"/>
    </row>
    <row r="152" spans="13:15" x14ac:dyDescent="0.25">
      <c r="M152" s="1"/>
      <c r="N152" s="1"/>
      <c r="O152" s="1"/>
    </row>
    <row r="153" spans="13:15" x14ac:dyDescent="0.25">
      <c r="M153" s="1"/>
      <c r="N153" s="1"/>
      <c r="O153" s="1"/>
    </row>
    <row r="154" spans="13:15" x14ac:dyDescent="0.25">
      <c r="M154" s="1"/>
      <c r="N154" s="1"/>
      <c r="O154" s="1"/>
    </row>
    <row r="155" spans="13:15" x14ac:dyDescent="0.25">
      <c r="M155" s="1"/>
      <c r="N155" s="1"/>
      <c r="O155" s="1"/>
    </row>
    <row r="156" spans="13:15" x14ac:dyDescent="0.25">
      <c r="M156" s="1"/>
      <c r="N156" s="1"/>
      <c r="O156" s="1"/>
    </row>
    <row r="157" spans="13:15" x14ac:dyDescent="0.25">
      <c r="M157" s="1"/>
      <c r="N157" s="1"/>
      <c r="O157" s="1"/>
    </row>
    <row r="158" spans="13:15" x14ac:dyDescent="0.25">
      <c r="M158" s="1"/>
      <c r="N158" s="1"/>
      <c r="O158" s="1"/>
    </row>
    <row r="159" spans="13:15" x14ac:dyDescent="0.25">
      <c r="M159" s="1"/>
      <c r="N159" s="1"/>
      <c r="O159" s="1"/>
    </row>
    <row r="160" spans="13:15" x14ac:dyDescent="0.25">
      <c r="M160" s="1"/>
      <c r="N160" s="1"/>
      <c r="O160" s="1"/>
    </row>
    <row r="161" spans="13:15" x14ac:dyDescent="0.25">
      <c r="M161" s="1"/>
      <c r="N161" s="1"/>
      <c r="O161" s="1"/>
    </row>
    <row r="162" spans="13:15" x14ac:dyDescent="0.25">
      <c r="M162" s="1"/>
      <c r="N162" s="1"/>
      <c r="O162" s="1"/>
    </row>
    <row r="163" spans="13:15" x14ac:dyDescent="0.25">
      <c r="M163" s="1"/>
      <c r="N163" s="1"/>
      <c r="O163" s="1"/>
    </row>
    <row r="164" spans="13:15" x14ac:dyDescent="0.25">
      <c r="M164" s="1"/>
      <c r="N164" s="1"/>
      <c r="O164" s="1"/>
    </row>
    <row r="165" spans="13:15" x14ac:dyDescent="0.25">
      <c r="M165" s="1"/>
      <c r="N165" s="1"/>
      <c r="O165" s="1"/>
    </row>
    <row r="166" spans="13:15" x14ac:dyDescent="0.25">
      <c r="M166" s="1"/>
      <c r="N166" s="1"/>
      <c r="O166" s="1"/>
    </row>
    <row r="167" spans="13:15" x14ac:dyDescent="0.25">
      <c r="M167" s="1"/>
      <c r="N167" s="1"/>
      <c r="O167" s="1"/>
    </row>
    <row r="168" spans="13:15" x14ac:dyDescent="0.25">
      <c r="M168" s="1"/>
      <c r="N168" s="1"/>
      <c r="O168" s="1"/>
    </row>
    <row r="169" spans="13:15" x14ac:dyDescent="0.25">
      <c r="M169" s="1"/>
      <c r="N169" s="1"/>
      <c r="O169" s="1"/>
    </row>
    <row r="170" spans="13:15" x14ac:dyDescent="0.25">
      <c r="M170" s="1"/>
      <c r="N170" s="1"/>
      <c r="O170" s="1"/>
    </row>
    <row r="171" spans="13:15" x14ac:dyDescent="0.25">
      <c r="M171" s="1"/>
      <c r="N171" s="1"/>
      <c r="O171" s="1"/>
    </row>
    <row r="172" spans="13:15" x14ac:dyDescent="0.25">
      <c r="M172" s="1"/>
      <c r="N172" s="1"/>
      <c r="O172" s="1"/>
    </row>
    <row r="173" spans="13:15" x14ac:dyDescent="0.25">
      <c r="M173" s="1"/>
      <c r="N173" s="1"/>
      <c r="O173" s="1"/>
    </row>
    <row r="174" spans="13:15" x14ac:dyDescent="0.25">
      <c r="M174" s="1"/>
      <c r="N174" s="1"/>
      <c r="O174" s="1"/>
    </row>
    <row r="175" spans="13:15" x14ac:dyDescent="0.25">
      <c r="M175" s="1"/>
      <c r="N175" s="1"/>
      <c r="O175" s="1"/>
    </row>
    <row r="176" spans="13:15" x14ac:dyDescent="0.25">
      <c r="M176" s="1"/>
      <c r="N176" s="1"/>
      <c r="O176" s="1"/>
    </row>
    <row r="177" spans="13:15" x14ac:dyDescent="0.25">
      <c r="M177" s="1"/>
      <c r="N177" s="1"/>
      <c r="O177" s="1"/>
    </row>
    <row r="178" spans="13:15" x14ac:dyDescent="0.25">
      <c r="M178" s="1"/>
      <c r="N178" s="1"/>
      <c r="O178" s="1"/>
    </row>
    <row r="179" spans="13:15" x14ac:dyDescent="0.25">
      <c r="M179" s="1"/>
      <c r="N179" s="1"/>
      <c r="O179" s="1"/>
    </row>
    <row r="180" spans="13:15" x14ac:dyDescent="0.25">
      <c r="M180" s="1"/>
      <c r="N180" s="1"/>
      <c r="O180" s="1"/>
    </row>
    <row r="181" spans="13:15" x14ac:dyDescent="0.25">
      <c r="M181" s="1"/>
      <c r="N181" s="1"/>
      <c r="O181" s="1"/>
    </row>
    <row r="182" spans="13:15" x14ac:dyDescent="0.25">
      <c r="M182" s="1"/>
      <c r="N182" s="1"/>
      <c r="O182" s="1"/>
    </row>
    <row r="183" spans="13:15" x14ac:dyDescent="0.25">
      <c r="M183" s="1"/>
      <c r="N183" s="1"/>
      <c r="O183" s="1"/>
    </row>
    <row r="184" spans="13:15" x14ac:dyDescent="0.25">
      <c r="M184" s="1"/>
      <c r="N184" s="1"/>
      <c r="O184" s="1"/>
    </row>
    <row r="185" spans="13:15" x14ac:dyDescent="0.25">
      <c r="M185" s="1"/>
      <c r="N185" s="1"/>
      <c r="O185" s="1"/>
    </row>
    <row r="186" spans="13:15" x14ac:dyDescent="0.25">
      <c r="M186" s="1"/>
      <c r="N186" s="1"/>
      <c r="O186" s="1"/>
    </row>
    <row r="187" spans="13:15" x14ac:dyDescent="0.25">
      <c r="M187" s="1"/>
      <c r="N187" s="1"/>
      <c r="O187" s="1"/>
    </row>
    <row r="188" spans="13:15" x14ac:dyDescent="0.25">
      <c r="M188" s="1"/>
      <c r="N188" s="1"/>
      <c r="O188" s="1"/>
    </row>
    <row r="189" spans="13:15" x14ac:dyDescent="0.25">
      <c r="M189" s="1"/>
      <c r="N189" s="1"/>
      <c r="O189" s="1"/>
    </row>
    <row r="190" spans="13:15" x14ac:dyDescent="0.25">
      <c r="M190" s="1"/>
      <c r="N190" s="1"/>
      <c r="O190" s="1"/>
    </row>
    <row r="191" spans="13:15" x14ac:dyDescent="0.25">
      <c r="M191" s="1"/>
      <c r="N191" s="1"/>
      <c r="O191" s="1"/>
    </row>
    <row r="192" spans="13:15" x14ac:dyDescent="0.25">
      <c r="M192" s="1"/>
      <c r="N192" s="1"/>
      <c r="O192" s="1"/>
    </row>
    <row r="193" spans="13:15" x14ac:dyDescent="0.25">
      <c r="M193" s="1"/>
      <c r="N193" s="1"/>
      <c r="O193" s="1"/>
    </row>
    <row r="194" spans="13:15" x14ac:dyDescent="0.25">
      <c r="M194" s="1"/>
      <c r="N194" s="1"/>
      <c r="O194" s="1"/>
    </row>
    <row r="195" spans="13:15" x14ac:dyDescent="0.25">
      <c r="M195" s="1"/>
      <c r="N195" s="1"/>
      <c r="O195" s="1"/>
    </row>
    <row r="196" spans="13:15" x14ac:dyDescent="0.25">
      <c r="M196" s="1"/>
      <c r="N196" s="1"/>
      <c r="O196" s="1"/>
    </row>
    <row r="197" spans="13:15" x14ac:dyDescent="0.25">
      <c r="M197" s="1"/>
      <c r="N197" s="1"/>
      <c r="O197" s="1"/>
    </row>
    <row r="198" spans="13:15" x14ac:dyDescent="0.25">
      <c r="M198" s="1"/>
      <c r="N198" s="1"/>
      <c r="O198" s="1"/>
    </row>
    <row r="199" spans="13:15" x14ac:dyDescent="0.25">
      <c r="M199" s="1"/>
      <c r="N199" s="1"/>
      <c r="O199" s="1"/>
    </row>
    <row r="200" spans="13:15" x14ac:dyDescent="0.25">
      <c r="M200" s="1"/>
      <c r="N200" s="1"/>
      <c r="O200" s="1"/>
    </row>
    <row r="201" spans="13:15" x14ac:dyDescent="0.25">
      <c r="M201" s="1"/>
      <c r="N201" s="1"/>
      <c r="O201" s="1"/>
    </row>
    <row r="202" spans="13:15" x14ac:dyDescent="0.25">
      <c r="M202" s="1"/>
      <c r="N202" s="1"/>
      <c r="O202" s="1"/>
    </row>
    <row r="203" spans="13:15" x14ac:dyDescent="0.25">
      <c r="M203" s="1"/>
      <c r="N203" s="1"/>
      <c r="O203" s="1"/>
    </row>
    <row r="204" spans="13:15" x14ac:dyDescent="0.25">
      <c r="M204" s="1"/>
      <c r="N204" s="1"/>
      <c r="O204" s="1"/>
    </row>
    <row r="205" spans="13:15" x14ac:dyDescent="0.25">
      <c r="M205" s="1"/>
      <c r="N205" s="1"/>
      <c r="O205" s="1"/>
    </row>
    <row r="206" spans="13:15" x14ac:dyDescent="0.25">
      <c r="M206" s="1"/>
      <c r="N206" s="1"/>
      <c r="O206" s="1"/>
    </row>
    <row r="207" spans="13:15" x14ac:dyDescent="0.25">
      <c r="M207" s="1"/>
      <c r="N207" s="1"/>
      <c r="O207" s="1"/>
    </row>
    <row r="208" spans="13:15" x14ac:dyDescent="0.25">
      <c r="M208" s="1"/>
      <c r="N208" s="1"/>
      <c r="O208" s="1"/>
    </row>
    <row r="209" spans="13:15" x14ac:dyDescent="0.25">
      <c r="M209" s="1"/>
      <c r="N209" s="1"/>
      <c r="O209" s="1"/>
    </row>
    <row r="210" spans="13:15" x14ac:dyDescent="0.25">
      <c r="M210" s="1"/>
      <c r="N210" s="1"/>
      <c r="O210" s="1"/>
    </row>
    <row r="211" spans="13:15" x14ac:dyDescent="0.25">
      <c r="M211" s="1"/>
      <c r="N211" s="1"/>
      <c r="O211" s="1"/>
    </row>
    <row r="212" spans="13:15" x14ac:dyDescent="0.25">
      <c r="M212" s="1"/>
      <c r="N212" s="1"/>
      <c r="O212" s="1"/>
    </row>
    <row r="213" spans="13:15" x14ac:dyDescent="0.25">
      <c r="M213" s="1"/>
      <c r="N213" s="1"/>
      <c r="O213" s="1"/>
    </row>
    <row r="214" spans="13:15" x14ac:dyDescent="0.25">
      <c r="M214" s="1"/>
      <c r="N214" s="1"/>
      <c r="O214" s="1"/>
    </row>
    <row r="215" spans="13:15" x14ac:dyDescent="0.25">
      <c r="M215" s="1"/>
      <c r="N215" s="1"/>
      <c r="O215" s="1"/>
    </row>
    <row r="216" spans="13:15" x14ac:dyDescent="0.25">
      <c r="M216" s="1"/>
      <c r="N216" s="1"/>
      <c r="O216" s="1"/>
    </row>
    <row r="217" spans="13:15" x14ac:dyDescent="0.25">
      <c r="M217" s="1"/>
      <c r="N217" s="1"/>
      <c r="O217" s="1"/>
    </row>
    <row r="218" spans="13:15" x14ac:dyDescent="0.25">
      <c r="M218" s="1"/>
      <c r="N218" s="1"/>
      <c r="O218" s="1"/>
    </row>
    <row r="219" spans="13:15" x14ac:dyDescent="0.25">
      <c r="M219" s="1"/>
      <c r="N219" s="1"/>
      <c r="O219" s="1"/>
    </row>
    <row r="220" spans="13:15" x14ac:dyDescent="0.25">
      <c r="M220" s="1"/>
      <c r="N220" s="1"/>
      <c r="O220" s="1"/>
    </row>
    <row r="221" spans="13:15" x14ac:dyDescent="0.25">
      <c r="M221" s="1"/>
      <c r="N221" s="1"/>
      <c r="O221" s="1"/>
    </row>
    <row r="222" spans="13:15" x14ac:dyDescent="0.25">
      <c r="M222" s="1"/>
      <c r="N222" s="1"/>
      <c r="O222" s="1"/>
    </row>
    <row r="223" spans="13:15" x14ac:dyDescent="0.25">
      <c r="M223" s="1"/>
      <c r="N223" s="1"/>
      <c r="O223" s="1"/>
    </row>
    <row r="224" spans="13:15" x14ac:dyDescent="0.25">
      <c r="M224" s="1"/>
      <c r="N224" s="1"/>
      <c r="O224" s="1"/>
    </row>
    <row r="225" spans="13:15" x14ac:dyDescent="0.25">
      <c r="M225" s="1"/>
      <c r="N225" s="1"/>
      <c r="O225" s="1"/>
    </row>
    <row r="226" spans="13:15" x14ac:dyDescent="0.25">
      <c r="M226" s="1"/>
      <c r="N226" s="1"/>
      <c r="O226" s="1"/>
    </row>
    <row r="227" spans="13:15" x14ac:dyDescent="0.25">
      <c r="M227" s="1"/>
      <c r="N227" s="1"/>
      <c r="O227" s="1"/>
    </row>
    <row r="228" spans="13:15" x14ac:dyDescent="0.25">
      <c r="M228" s="1"/>
      <c r="N228" s="1"/>
      <c r="O228" s="1"/>
    </row>
    <row r="229" spans="13:15" x14ac:dyDescent="0.25">
      <c r="M229" s="1"/>
      <c r="N229" s="1"/>
      <c r="O229" s="1"/>
    </row>
    <row r="230" spans="13:15" x14ac:dyDescent="0.25">
      <c r="M230" s="1"/>
      <c r="N230" s="1"/>
      <c r="O230" s="1"/>
    </row>
    <row r="231" spans="13:15" x14ac:dyDescent="0.25">
      <c r="M231" s="1"/>
      <c r="N231" s="1"/>
      <c r="O231" s="1"/>
    </row>
    <row r="232" spans="13:15" x14ac:dyDescent="0.25">
      <c r="M232" s="1"/>
      <c r="N232" s="1"/>
      <c r="O232" s="1"/>
    </row>
    <row r="233" spans="13:15" x14ac:dyDescent="0.25">
      <c r="M233" s="1"/>
      <c r="N233" s="1"/>
      <c r="O233" s="1"/>
    </row>
    <row r="234" spans="13:15" x14ac:dyDescent="0.25">
      <c r="M234" s="1"/>
      <c r="N234" s="1"/>
      <c r="O234" s="1"/>
    </row>
    <row r="235" spans="13:15" x14ac:dyDescent="0.25">
      <c r="M235" s="1"/>
      <c r="N235" s="1"/>
      <c r="O235" s="1"/>
    </row>
    <row r="236" spans="13:15" x14ac:dyDescent="0.25">
      <c r="M236" s="1"/>
      <c r="N236" s="1"/>
      <c r="O236" s="1"/>
    </row>
    <row r="237" spans="13:15" x14ac:dyDescent="0.25">
      <c r="M237" s="1"/>
      <c r="N237" s="1"/>
      <c r="O237" s="1"/>
    </row>
    <row r="238" spans="13:15" x14ac:dyDescent="0.25">
      <c r="M238" s="1"/>
      <c r="N238" s="1"/>
      <c r="O238" s="1"/>
    </row>
    <row r="239" spans="13:15" x14ac:dyDescent="0.25">
      <c r="M239" s="1"/>
      <c r="N239" s="1"/>
      <c r="O239" s="1"/>
    </row>
    <row r="240" spans="13:15" x14ac:dyDescent="0.25">
      <c r="M240" s="1"/>
      <c r="N240" s="1"/>
      <c r="O240" s="1"/>
    </row>
    <row r="241" spans="13:15" x14ac:dyDescent="0.25">
      <c r="M241" s="1"/>
      <c r="N241" s="1"/>
      <c r="O241" s="1"/>
    </row>
    <row r="242" spans="13:15" x14ac:dyDescent="0.25">
      <c r="M242" s="1"/>
      <c r="N242" s="1"/>
      <c r="O242" s="1"/>
    </row>
    <row r="243" spans="13:15" x14ac:dyDescent="0.25">
      <c r="M243" s="1"/>
      <c r="N243" s="1"/>
      <c r="O243" s="1"/>
    </row>
    <row r="244" spans="13:15" x14ac:dyDescent="0.25">
      <c r="M244" s="1"/>
      <c r="N244" s="1"/>
      <c r="O244" s="1"/>
    </row>
    <row r="245" spans="13:15" x14ac:dyDescent="0.25">
      <c r="M245" s="1"/>
      <c r="N245" s="1"/>
      <c r="O245" s="1"/>
    </row>
    <row r="246" spans="13:15" x14ac:dyDescent="0.25">
      <c r="M246" s="1"/>
      <c r="N246" s="1"/>
      <c r="O246" s="1"/>
    </row>
    <row r="247" spans="13:15" x14ac:dyDescent="0.25">
      <c r="M247" s="1"/>
      <c r="N247" s="1"/>
      <c r="O247" s="1"/>
    </row>
    <row r="248" spans="13:15" x14ac:dyDescent="0.25">
      <c r="M248" s="1"/>
      <c r="N248" s="1"/>
      <c r="O248" s="1"/>
    </row>
    <row r="249" spans="13:15" x14ac:dyDescent="0.25">
      <c r="M249" s="1"/>
      <c r="N249" s="1"/>
      <c r="O249" s="1"/>
    </row>
    <row r="250" spans="13:15" x14ac:dyDescent="0.25">
      <c r="M250" s="1"/>
      <c r="N250" s="1"/>
      <c r="O250" s="1"/>
    </row>
    <row r="251" spans="13:15" x14ac:dyDescent="0.25">
      <c r="M251" s="1"/>
      <c r="N251" s="1"/>
      <c r="O251" s="1"/>
    </row>
    <row r="252" spans="13:15" x14ac:dyDescent="0.25">
      <c r="M252" s="1"/>
      <c r="N252" s="1"/>
      <c r="O252" s="1"/>
    </row>
    <row r="253" spans="13:15" x14ac:dyDescent="0.25">
      <c r="M253" s="1"/>
      <c r="N253" s="1"/>
      <c r="O253" s="1"/>
    </row>
    <row r="254" spans="13:15" x14ac:dyDescent="0.25">
      <c r="M254" s="1"/>
      <c r="N254" s="1"/>
      <c r="O254" s="1"/>
    </row>
    <row r="255" spans="13:15" x14ac:dyDescent="0.25">
      <c r="M255" s="1"/>
      <c r="N255" s="1"/>
      <c r="O255" s="1"/>
    </row>
    <row r="256" spans="13:15" x14ac:dyDescent="0.25">
      <c r="M256" s="1"/>
      <c r="N256" s="1"/>
      <c r="O256" s="1"/>
    </row>
    <row r="257" spans="13:15" x14ac:dyDescent="0.25">
      <c r="M257" s="1"/>
      <c r="N257" s="1"/>
      <c r="O257" s="1"/>
    </row>
    <row r="258" spans="13:15" x14ac:dyDescent="0.25">
      <c r="M258" s="1"/>
      <c r="N258" s="1"/>
      <c r="O258" s="1"/>
    </row>
    <row r="259" spans="13:15" x14ac:dyDescent="0.25">
      <c r="M259" s="1"/>
      <c r="N259" s="1"/>
      <c r="O259" s="1"/>
    </row>
    <row r="260" spans="13:15" x14ac:dyDescent="0.25">
      <c r="M260" s="1"/>
      <c r="N260" s="1"/>
      <c r="O260" s="1"/>
    </row>
    <row r="261" spans="13:15" x14ac:dyDescent="0.25">
      <c r="M261" s="1"/>
      <c r="N261" s="1"/>
      <c r="O261" s="1"/>
    </row>
    <row r="262" spans="13:15" x14ac:dyDescent="0.25">
      <c r="M262" s="1"/>
      <c r="N262" s="1"/>
      <c r="O262" s="1"/>
    </row>
    <row r="263" spans="13:15" x14ac:dyDescent="0.25">
      <c r="M263" s="1"/>
      <c r="N263" s="1"/>
      <c r="O263" s="1"/>
    </row>
    <row r="264" spans="13:15" x14ac:dyDescent="0.25">
      <c r="M264" s="1"/>
      <c r="N264" s="1"/>
      <c r="O264" s="1"/>
    </row>
    <row r="265" spans="13:15" x14ac:dyDescent="0.25">
      <c r="M265" s="1"/>
      <c r="N265" s="1"/>
      <c r="O265" s="1"/>
    </row>
    <row r="266" spans="13:15" x14ac:dyDescent="0.25">
      <c r="M266" s="1"/>
      <c r="N266" s="1"/>
      <c r="O266" s="1"/>
    </row>
    <row r="267" spans="13:15" x14ac:dyDescent="0.25">
      <c r="M267" s="1"/>
      <c r="N267" s="1"/>
      <c r="O267" s="1"/>
    </row>
    <row r="268" spans="13:15" x14ac:dyDescent="0.25">
      <c r="M268" s="1"/>
      <c r="N268" s="1"/>
      <c r="O268" s="1"/>
    </row>
    <row r="269" spans="13:15" x14ac:dyDescent="0.25">
      <c r="M269" s="1"/>
      <c r="N269" s="1"/>
      <c r="O269" s="1"/>
    </row>
    <row r="270" spans="13:15" x14ac:dyDescent="0.25">
      <c r="M270" s="1"/>
      <c r="N270" s="1"/>
      <c r="O270" s="1"/>
    </row>
    <row r="271" spans="13:15" x14ac:dyDescent="0.25">
      <c r="M271" s="1"/>
      <c r="N271" s="1"/>
      <c r="O271" s="1"/>
    </row>
    <row r="272" spans="13:15" x14ac:dyDescent="0.25">
      <c r="M272" s="1"/>
      <c r="N272" s="1"/>
      <c r="O272" s="1"/>
    </row>
    <row r="273" spans="13:15" x14ac:dyDescent="0.25">
      <c r="M273" s="1"/>
      <c r="N273" s="1"/>
      <c r="O273" s="1"/>
    </row>
    <row r="274" spans="13:15" x14ac:dyDescent="0.25">
      <c r="M274" s="1"/>
      <c r="N274" s="1"/>
      <c r="O274" s="1"/>
    </row>
    <row r="275" spans="13:15" x14ac:dyDescent="0.25">
      <c r="M275" s="1"/>
      <c r="N275" s="1"/>
      <c r="O275" s="1"/>
    </row>
    <row r="276" spans="13:15" x14ac:dyDescent="0.25">
      <c r="M276" s="1"/>
      <c r="N276" s="1"/>
      <c r="O276" s="1"/>
    </row>
    <row r="277" spans="13:15" x14ac:dyDescent="0.25">
      <c r="M277" s="1"/>
      <c r="N277" s="1"/>
      <c r="O277" s="1"/>
    </row>
    <row r="278" spans="13:15" x14ac:dyDescent="0.25">
      <c r="M278" s="1"/>
      <c r="N278" s="1"/>
      <c r="O278" s="1"/>
    </row>
    <row r="279" spans="13:15" x14ac:dyDescent="0.25">
      <c r="M279" s="1"/>
      <c r="N279" s="1"/>
      <c r="O279" s="1"/>
    </row>
    <row r="280" spans="13:15" x14ac:dyDescent="0.25">
      <c r="M280" s="1"/>
      <c r="N280" s="1"/>
      <c r="O280" s="1"/>
    </row>
    <row r="281" spans="13:15" x14ac:dyDescent="0.25">
      <c r="M281" s="1"/>
      <c r="N281" s="1"/>
      <c r="O281" s="1"/>
    </row>
    <row r="282" spans="13:15" x14ac:dyDescent="0.25">
      <c r="M282" s="1"/>
      <c r="N282" s="1"/>
      <c r="O282" s="1"/>
    </row>
    <row r="283" spans="13:15" x14ac:dyDescent="0.25">
      <c r="M283" s="1"/>
      <c r="N283" s="1"/>
      <c r="O283" s="1"/>
    </row>
    <row r="284" spans="13:15" x14ac:dyDescent="0.25">
      <c r="M284" s="1"/>
      <c r="N284" s="1"/>
      <c r="O284" s="1"/>
    </row>
    <row r="285" spans="13:15" x14ac:dyDescent="0.25">
      <c r="M285" s="1"/>
      <c r="N285" s="1"/>
      <c r="O285" s="1"/>
    </row>
    <row r="286" spans="13:15" x14ac:dyDescent="0.25">
      <c r="M286" s="1"/>
      <c r="N286" s="1"/>
      <c r="O286" s="1"/>
    </row>
    <row r="287" spans="13:15" x14ac:dyDescent="0.25">
      <c r="M287" s="1"/>
      <c r="N287" s="1"/>
      <c r="O287" s="1"/>
    </row>
    <row r="288" spans="13:15" x14ac:dyDescent="0.25">
      <c r="M288" s="1"/>
      <c r="N288" s="1"/>
      <c r="O288" s="1"/>
    </row>
    <row r="289" spans="13:15" x14ac:dyDescent="0.25">
      <c r="M289" s="1"/>
      <c r="N289" s="1"/>
      <c r="O289" s="1"/>
    </row>
    <row r="290" spans="13:15" x14ac:dyDescent="0.25">
      <c r="M290" s="1"/>
      <c r="N290" s="1"/>
      <c r="O290" s="1"/>
    </row>
    <row r="291" spans="13:15" x14ac:dyDescent="0.25">
      <c r="M291" s="1"/>
      <c r="N291" s="1"/>
      <c r="O291" s="1"/>
    </row>
    <row r="292" spans="13:15" x14ac:dyDescent="0.25">
      <c r="M292" s="1"/>
      <c r="N292" s="1"/>
      <c r="O292" s="1"/>
    </row>
    <row r="293" spans="13:15" x14ac:dyDescent="0.25">
      <c r="M293" s="1"/>
      <c r="N293" s="1"/>
      <c r="O293" s="1"/>
    </row>
    <row r="294" spans="13:15" x14ac:dyDescent="0.25">
      <c r="M294" s="1"/>
      <c r="N294" s="1"/>
      <c r="O294" s="1"/>
    </row>
    <row r="295" spans="13:15" x14ac:dyDescent="0.25">
      <c r="M295" s="1"/>
      <c r="N295" s="1"/>
      <c r="O295" s="1"/>
    </row>
    <row r="296" spans="13:15" x14ac:dyDescent="0.25">
      <c r="M296" s="1"/>
      <c r="N296" s="1"/>
      <c r="O296" s="1"/>
    </row>
    <row r="297" spans="13:15" x14ac:dyDescent="0.25">
      <c r="M297" s="1"/>
      <c r="N297" s="1"/>
      <c r="O297" s="1"/>
    </row>
    <row r="298" spans="13:15" x14ac:dyDescent="0.25">
      <c r="M298" s="1"/>
      <c r="N298" s="1"/>
      <c r="O298" s="1"/>
    </row>
    <row r="299" spans="13:15" x14ac:dyDescent="0.25">
      <c r="M299" s="1"/>
      <c r="N299" s="1"/>
      <c r="O299" s="1"/>
    </row>
    <row r="300" spans="13:15" x14ac:dyDescent="0.25">
      <c r="M300" s="1"/>
      <c r="N300" s="1"/>
      <c r="O300" s="1"/>
    </row>
    <row r="301" spans="13:15" x14ac:dyDescent="0.25">
      <c r="M301" s="1"/>
      <c r="N301" s="1"/>
      <c r="O301" s="1"/>
    </row>
    <row r="302" spans="13:15" x14ac:dyDescent="0.25">
      <c r="M302" s="1"/>
      <c r="N302" s="1"/>
      <c r="O302" s="1"/>
    </row>
    <row r="303" spans="13:15" x14ac:dyDescent="0.25">
      <c r="M303" s="1"/>
      <c r="N303" s="1"/>
      <c r="O303" s="1"/>
    </row>
    <row r="304" spans="13:15" x14ac:dyDescent="0.25">
      <c r="M304" s="1"/>
      <c r="N304" s="1"/>
      <c r="O304" s="1"/>
    </row>
    <row r="305" spans="13:15" x14ac:dyDescent="0.25">
      <c r="M305" s="1"/>
      <c r="N305" s="1"/>
      <c r="O305" s="1"/>
    </row>
    <row r="306" spans="13:15" x14ac:dyDescent="0.25">
      <c r="M306" s="1"/>
      <c r="N306" s="1"/>
      <c r="O306" s="1"/>
    </row>
    <row r="307" spans="13:15" x14ac:dyDescent="0.25">
      <c r="M307" s="1"/>
      <c r="N307" s="1"/>
      <c r="O307" s="1"/>
    </row>
    <row r="308" spans="13:15" x14ac:dyDescent="0.25">
      <c r="M308" s="1"/>
      <c r="N308" s="1"/>
      <c r="O308" s="1"/>
    </row>
    <row r="309" spans="13:15" x14ac:dyDescent="0.25">
      <c r="M309" s="1"/>
      <c r="N309" s="1"/>
      <c r="O309" s="1"/>
    </row>
    <row r="310" spans="13:15" x14ac:dyDescent="0.25">
      <c r="M310" s="1"/>
      <c r="N310" s="1"/>
      <c r="O310" s="1"/>
    </row>
    <row r="311" spans="13:15" x14ac:dyDescent="0.25">
      <c r="M311" s="1"/>
      <c r="N311" s="1"/>
      <c r="O311" s="1"/>
    </row>
    <row r="312" spans="13:15" x14ac:dyDescent="0.25">
      <c r="M312" s="1"/>
      <c r="N312" s="1"/>
      <c r="O312" s="1"/>
    </row>
    <row r="313" spans="13:15" x14ac:dyDescent="0.25">
      <c r="M313" s="1"/>
      <c r="N313" s="1"/>
      <c r="O313" s="1"/>
    </row>
    <row r="314" spans="13:15" x14ac:dyDescent="0.25">
      <c r="M314" s="1"/>
      <c r="N314" s="1"/>
      <c r="O314" s="1"/>
    </row>
    <row r="315" spans="13:15" x14ac:dyDescent="0.25">
      <c r="M315" s="1"/>
      <c r="N315" s="1"/>
      <c r="O315" s="1"/>
    </row>
    <row r="316" spans="13:15" x14ac:dyDescent="0.25">
      <c r="M316" s="1"/>
      <c r="N316" s="1"/>
      <c r="O316" s="1"/>
    </row>
    <row r="317" spans="13:15" x14ac:dyDescent="0.25">
      <c r="M317" s="1"/>
      <c r="N317" s="1"/>
      <c r="O317" s="1"/>
    </row>
    <row r="318" spans="13:15" x14ac:dyDescent="0.25">
      <c r="M318" s="1"/>
      <c r="N318" s="1"/>
      <c r="O318" s="1"/>
    </row>
    <row r="319" spans="13:15" x14ac:dyDescent="0.25">
      <c r="M319" s="1"/>
      <c r="N319" s="1"/>
      <c r="O319" s="1"/>
    </row>
    <row r="320" spans="13:15" x14ac:dyDescent="0.25">
      <c r="M320" s="1"/>
      <c r="N320" s="1"/>
      <c r="O320" s="1"/>
    </row>
    <row r="321" spans="13:15" x14ac:dyDescent="0.25">
      <c r="M321" s="1"/>
      <c r="N321" s="1"/>
      <c r="O321" s="1"/>
    </row>
    <row r="322" spans="13:15" x14ac:dyDescent="0.25">
      <c r="M322" s="1"/>
      <c r="N322" s="1"/>
      <c r="O322" s="1"/>
    </row>
    <row r="323" spans="13:15" x14ac:dyDescent="0.25">
      <c r="M323" s="1"/>
      <c r="N323" s="1"/>
      <c r="O323" s="1"/>
    </row>
    <row r="324" spans="13:15" x14ac:dyDescent="0.25">
      <c r="M324" s="1"/>
      <c r="N324" s="1"/>
      <c r="O324" s="1"/>
    </row>
    <row r="325" spans="13:15" x14ac:dyDescent="0.25">
      <c r="M325" s="1"/>
      <c r="N325" s="1"/>
      <c r="O325" s="1"/>
    </row>
    <row r="326" spans="13:15" x14ac:dyDescent="0.25">
      <c r="M326" s="1"/>
      <c r="N326" s="1"/>
      <c r="O326" s="1"/>
    </row>
    <row r="327" spans="13:15" x14ac:dyDescent="0.25">
      <c r="M327" s="1"/>
      <c r="N327" s="1"/>
      <c r="O327" s="1"/>
    </row>
    <row r="328" spans="13:15" x14ac:dyDescent="0.25">
      <c r="M328" s="1"/>
      <c r="N328" s="1"/>
      <c r="O328" s="1"/>
    </row>
    <row r="329" spans="13:15" x14ac:dyDescent="0.25">
      <c r="M329" s="1"/>
      <c r="N329" s="1"/>
      <c r="O329" s="1"/>
    </row>
    <row r="330" spans="13:15" x14ac:dyDescent="0.25">
      <c r="M330" s="1"/>
      <c r="N330" s="1"/>
      <c r="O330" s="1"/>
    </row>
    <row r="331" spans="13:15" x14ac:dyDescent="0.25">
      <c r="M331" s="1"/>
      <c r="N331" s="1"/>
      <c r="O331" s="1"/>
    </row>
    <row r="332" spans="13:15" x14ac:dyDescent="0.25">
      <c r="M332" s="1"/>
      <c r="N332" s="1"/>
      <c r="O332" s="1"/>
    </row>
    <row r="333" spans="13:15" x14ac:dyDescent="0.25">
      <c r="M333" s="1"/>
      <c r="N333" s="1"/>
      <c r="O333" s="1"/>
    </row>
    <row r="334" spans="13:15" x14ac:dyDescent="0.25">
      <c r="M334" s="1"/>
      <c r="N334" s="1"/>
      <c r="O334" s="1"/>
    </row>
    <row r="335" spans="13:15" x14ac:dyDescent="0.25">
      <c r="M335" s="1"/>
      <c r="N335" s="1"/>
      <c r="O335" s="1"/>
    </row>
    <row r="336" spans="13:15" x14ac:dyDescent="0.25">
      <c r="M336" s="1"/>
      <c r="N336" s="1"/>
      <c r="O336" s="1"/>
    </row>
    <row r="337" spans="13:15" x14ac:dyDescent="0.25">
      <c r="M337" s="1"/>
      <c r="N337" s="1"/>
      <c r="O337" s="1"/>
    </row>
    <row r="338" spans="13:15" x14ac:dyDescent="0.25">
      <c r="M338" s="1"/>
      <c r="N338" s="1"/>
      <c r="O338" s="1"/>
    </row>
    <row r="339" spans="13:15" x14ac:dyDescent="0.25">
      <c r="M339" s="1"/>
      <c r="N339" s="1"/>
      <c r="O339" s="1"/>
    </row>
    <row r="340" spans="13:15" x14ac:dyDescent="0.25">
      <c r="M340" s="1"/>
      <c r="N340" s="1"/>
      <c r="O340" s="1"/>
    </row>
    <row r="341" spans="13:15" x14ac:dyDescent="0.25">
      <c r="M341" s="1"/>
      <c r="N341" s="1"/>
      <c r="O341" s="1"/>
    </row>
    <row r="342" spans="13:15" x14ac:dyDescent="0.25">
      <c r="M342" s="1"/>
      <c r="N342" s="1"/>
      <c r="O342" s="1"/>
    </row>
    <row r="343" spans="13:15" x14ac:dyDescent="0.25">
      <c r="M343" s="1"/>
      <c r="N343" s="1"/>
      <c r="O343" s="1"/>
    </row>
    <row r="344" spans="13:15" x14ac:dyDescent="0.25">
      <c r="M344" s="1"/>
      <c r="N344" s="1"/>
      <c r="O344" s="1"/>
    </row>
    <row r="345" spans="13:15" x14ac:dyDescent="0.25">
      <c r="M345" s="1"/>
      <c r="N345" s="1"/>
      <c r="O345" s="1"/>
    </row>
    <row r="346" spans="13:15" x14ac:dyDescent="0.25">
      <c r="M346" s="1"/>
      <c r="N346" s="1"/>
      <c r="O346" s="1"/>
    </row>
    <row r="347" spans="13:15" x14ac:dyDescent="0.25">
      <c r="M347" s="1"/>
      <c r="N347" s="1"/>
      <c r="O347" s="1"/>
    </row>
    <row r="348" spans="13:15" x14ac:dyDescent="0.25">
      <c r="M348" s="1"/>
      <c r="N348" s="1"/>
      <c r="O348" s="1"/>
    </row>
    <row r="349" spans="13:15" x14ac:dyDescent="0.25">
      <c r="M349" s="1"/>
      <c r="N349" s="1"/>
      <c r="O349" s="1"/>
    </row>
    <row r="350" spans="13:15" x14ac:dyDescent="0.25">
      <c r="M350" s="1"/>
      <c r="N350" s="1"/>
      <c r="O350" s="1"/>
    </row>
    <row r="351" spans="13:15" x14ac:dyDescent="0.25">
      <c r="M351" s="1"/>
      <c r="N351" s="1"/>
      <c r="O351" s="1"/>
    </row>
    <row r="352" spans="13:15" x14ac:dyDescent="0.25">
      <c r="M352" s="1"/>
      <c r="N352" s="1"/>
      <c r="O352" s="1"/>
    </row>
    <row r="353" spans="13:15" x14ac:dyDescent="0.25">
      <c r="M353" s="1"/>
      <c r="N353" s="1"/>
      <c r="O353" s="1"/>
    </row>
    <row r="354" spans="13:15" x14ac:dyDescent="0.25">
      <c r="M354" s="1"/>
      <c r="N354" s="1"/>
      <c r="O354" s="1"/>
    </row>
    <row r="355" spans="13:15" x14ac:dyDescent="0.25">
      <c r="M355" s="1"/>
      <c r="N355" s="1"/>
      <c r="O355" s="1"/>
    </row>
    <row r="356" spans="13:15" x14ac:dyDescent="0.25">
      <c r="M356" s="1"/>
      <c r="N356" s="1"/>
      <c r="O356" s="1"/>
    </row>
    <row r="357" spans="13:15" x14ac:dyDescent="0.25">
      <c r="M357" s="1"/>
      <c r="N357" s="1"/>
      <c r="O357" s="1"/>
    </row>
    <row r="358" spans="13:15" x14ac:dyDescent="0.25">
      <c r="M358" s="1"/>
      <c r="N358" s="1"/>
      <c r="O358" s="1"/>
    </row>
    <row r="359" spans="13:15" x14ac:dyDescent="0.25">
      <c r="M359" s="1"/>
      <c r="N359" s="1"/>
      <c r="O359" s="1"/>
    </row>
    <row r="360" spans="13:15" x14ac:dyDescent="0.25">
      <c r="M360" s="1"/>
      <c r="N360" s="1"/>
      <c r="O360" s="1"/>
    </row>
    <row r="361" spans="13:15" x14ac:dyDescent="0.25">
      <c r="M361" s="1"/>
      <c r="N361" s="1"/>
      <c r="O361" s="1"/>
    </row>
    <row r="362" spans="13:15" x14ac:dyDescent="0.25">
      <c r="M362" s="1"/>
      <c r="N362" s="1"/>
      <c r="O362" s="1"/>
    </row>
    <row r="363" spans="13:15" x14ac:dyDescent="0.25">
      <c r="M363" s="1"/>
      <c r="N363" s="1"/>
      <c r="O363" s="1"/>
    </row>
    <row r="364" spans="13:15" x14ac:dyDescent="0.25">
      <c r="M364" s="1"/>
      <c r="N364" s="1"/>
      <c r="O364" s="1"/>
    </row>
    <row r="365" spans="13:15" x14ac:dyDescent="0.25">
      <c r="M365" s="1"/>
      <c r="N365" s="1"/>
      <c r="O365" s="1"/>
    </row>
    <row r="366" spans="13:15" x14ac:dyDescent="0.25">
      <c r="M366" s="1"/>
      <c r="N366" s="1"/>
      <c r="O366" s="1"/>
    </row>
    <row r="367" spans="13:15" x14ac:dyDescent="0.25">
      <c r="M367" s="1"/>
      <c r="N367" s="1"/>
      <c r="O367" s="1"/>
    </row>
    <row r="368" spans="13:15" x14ac:dyDescent="0.25">
      <c r="M368" s="1"/>
      <c r="N368" s="1"/>
      <c r="O368" s="1"/>
    </row>
    <row r="369" spans="13:15" x14ac:dyDescent="0.25">
      <c r="M369" s="1"/>
      <c r="N369" s="1"/>
      <c r="O369" s="1"/>
    </row>
    <row r="370" spans="13:15" x14ac:dyDescent="0.25">
      <c r="M370" s="1"/>
      <c r="N370" s="1"/>
      <c r="O370" s="1"/>
    </row>
    <row r="371" spans="13:15" x14ac:dyDescent="0.25">
      <c r="M371" s="1"/>
      <c r="N371" s="1"/>
      <c r="O371" s="1"/>
    </row>
    <row r="372" spans="13:15" x14ac:dyDescent="0.25">
      <c r="M372" s="1"/>
      <c r="N372" s="1"/>
      <c r="O372" s="1"/>
    </row>
    <row r="373" spans="13:15" x14ac:dyDescent="0.25">
      <c r="M373" s="1"/>
      <c r="N373" s="1"/>
      <c r="O373" s="1"/>
    </row>
    <row r="374" spans="13:15" x14ac:dyDescent="0.25">
      <c r="M374" s="1"/>
      <c r="N374" s="1"/>
      <c r="O374" s="1"/>
    </row>
    <row r="375" spans="13:15" x14ac:dyDescent="0.25">
      <c r="M375" s="1"/>
      <c r="N375" s="1"/>
      <c r="O375" s="1"/>
    </row>
    <row r="376" spans="13:15" x14ac:dyDescent="0.25">
      <c r="M376" s="1"/>
      <c r="N376" s="1"/>
      <c r="O376" s="1"/>
    </row>
    <row r="377" spans="13:15" x14ac:dyDescent="0.25">
      <c r="M377" s="1"/>
      <c r="N377" s="1"/>
      <c r="O377" s="1"/>
    </row>
    <row r="378" spans="13:15" x14ac:dyDescent="0.25">
      <c r="M378" s="1"/>
      <c r="N378" s="1"/>
      <c r="O378" s="1"/>
    </row>
    <row r="379" spans="13:15" x14ac:dyDescent="0.25">
      <c r="M379" s="1"/>
      <c r="N379" s="1"/>
      <c r="O379" s="1"/>
    </row>
    <row r="380" spans="13:15" x14ac:dyDescent="0.25">
      <c r="M380" s="1"/>
      <c r="N380" s="1"/>
      <c r="O380" s="1"/>
    </row>
    <row r="381" spans="13:15" x14ac:dyDescent="0.25">
      <c r="M381" s="1"/>
      <c r="N381" s="1"/>
      <c r="O381" s="1"/>
    </row>
    <row r="382" spans="13:15" x14ac:dyDescent="0.25">
      <c r="M382" s="1"/>
      <c r="N382" s="1"/>
      <c r="O382" s="1"/>
    </row>
    <row r="383" spans="13:15" x14ac:dyDescent="0.25">
      <c r="M383" s="1"/>
      <c r="N383" s="1"/>
      <c r="O383" s="1"/>
    </row>
    <row r="384" spans="13:15" x14ac:dyDescent="0.25">
      <c r="M384" s="1"/>
      <c r="N384" s="1"/>
      <c r="O384" s="1"/>
    </row>
    <row r="385" spans="13:15" x14ac:dyDescent="0.25">
      <c r="M385" s="1"/>
      <c r="N385" s="1"/>
      <c r="O385" s="1"/>
    </row>
    <row r="386" spans="13:15" x14ac:dyDescent="0.25">
      <c r="M386" s="1"/>
      <c r="N386" s="1"/>
      <c r="O386" s="1"/>
    </row>
    <row r="387" spans="13:15" x14ac:dyDescent="0.25">
      <c r="M387" s="1"/>
      <c r="N387" s="1"/>
      <c r="O387" s="1"/>
    </row>
    <row r="388" spans="13:15" x14ac:dyDescent="0.25">
      <c r="M388" s="1"/>
      <c r="N388" s="1"/>
      <c r="O388" s="1"/>
    </row>
    <row r="389" spans="13:15" x14ac:dyDescent="0.25">
      <c r="M389" s="1"/>
      <c r="N389" s="1"/>
      <c r="O389" s="1"/>
    </row>
    <row r="390" spans="13:15" x14ac:dyDescent="0.25">
      <c r="M390" s="1"/>
      <c r="N390" s="1"/>
      <c r="O390" s="1"/>
    </row>
    <row r="391" spans="13:15" x14ac:dyDescent="0.25">
      <c r="M391" s="1"/>
      <c r="N391" s="1"/>
      <c r="O391" s="1"/>
    </row>
    <row r="392" spans="13:15" x14ac:dyDescent="0.25">
      <c r="M392" s="1"/>
      <c r="N392" s="1"/>
      <c r="O392" s="1"/>
    </row>
    <row r="393" spans="13:15" x14ac:dyDescent="0.25">
      <c r="M393" s="1"/>
      <c r="N393" s="1"/>
      <c r="O393" s="1"/>
    </row>
    <row r="394" spans="13:15" x14ac:dyDescent="0.25">
      <c r="M394" s="1"/>
      <c r="N394" s="1"/>
      <c r="O394" s="1"/>
    </row>
    <row r="395" spans="13:15" x14ac:dyDescent="0.25">
      <c r="M395" s="1"/>
      <c r="N395" s="1"/>
      <c r="O395" s="1"/>
    </row>
    <row r="396" spans="13:15" x14ac:dyDescent="0.25">
      <c r="M396" s="1"/>
      <c r="N396" s="1"/>
      <c r="O396" s="1"/>
    </row>
    <row r="397" spans="13:15" x14ac:dyDescent="0.25">
      <c r="M397" s="1"/>
      <c r="N397" s="1"/>
      <c r="O397" s="1"/>
    </row>
    <row r="398" spans="13:15" x14ac:dyDescent="0.25">
      <c r="M398" s="1"/>
      <c r="N398" s="1"/>
      <c r="O398" s="1"/>
    </row>
    <row r="399" spans="13:15" x14ac:dyDescent="0.25">
      <c r="M399" s="1"/>
      <c r="N399" s="1"/>
      <c r="O399" s="1"/>
    </row>
    <row r="400" spans="13:15" x14ac:dyDescent="0.25">
      <c r="M400" s="1"/>
      <c r="N400" s="1"/>
      <c r="O400" s="1"/>
    </row>
    <row r="401" spans="13:15" x14ac:dyDescent="0.25">
      <c r="M401" s="1"/>
      <c r="N401" s="1"/>
      <c r="O401" s="1"/>
    </row>
    <row r="402" spans="13:15" x14ac:dyDescent="0.25">
      <c r="M402" s="1"/>
      <c r="N402" s="1"/>
      <c r="O402" s="1"/>
    </row>
    <row r="403" spans="13:15" x14ac:dyDescent="0.25">
      <c r="M403" s="1"/>
      <c r="N403" s="1"/>
      <c r="O403" s="1"/>
    </row>
    <row r="404" spans="13:15" x14ac:dyDescent="0.25">
      <c r="M404" s="1"/>
      <c r="N404" s="1"/>
      <c r="O404" s="1"/>
    </row>
    <row r="405" spans="13:15" x14ac:dyDescent="0.25">
      <c r="M405" s="1"/>
      <c r="N405" s="1"/>
      <c r="O405" s="1"/>
    </row>
    <row r="406" spans="13:15" x14ac:dyDescent="0.25">
      <c r="M406" s="1"/>
      <c r="N406" s="1"/>
      <c r="O406" s="1"/>
    </row>
    <row r="407" spans="13:15" x14ac:dyDescent="0.25">
      <c r="M407" s="1"/>
      <c r="N407" s="1"/>
      <c r="O407" s="1"/>
    </row>
    <row r="408" spans="13:15" x14ac:dyDescent="0.25">
      <c r="M408" s="1"/>
      <c r="N408" s="1"/>
      <c r="O408" s="1"/>
    </row>
    <row r="409" spans="13:15" x14ac:dyDescent="0.25">
      <c r="M409" s="1"/>
      <c r="N409" s="1"/>
      <c r="O409" s="1"/>
    </row>
    <row r="410" spans="13:15" x14ac:dyDescent="0.25">
      <c r="M410" s="1"/>
      <c r="N410" s="1"/>
      <c r="O410" s="1"/>
    </row>
    <row r="411" spans="13:15" x14ac:dyDescent="0.25">
      <c r="M411" s="1"/>
      <c r="N411" s="1"/>
      <c r="O411" s="1"/>
    </row>
    <row r="412" spans="13:15" x14ac:dyDescent="0.25">
      <c r="M412" s="1"/>
      <c r="N412" s="1"/>
      <c r="O412" s="1"/>
    </row>
    <row r="413" spans="13:15" x14ac:dyDescent="0.25">
      <c r="M413" s="1"/>
      <c r="N413" s="1"/>
      <c r="O413" s="1"/>
    </row>
    <row r="414" spans="13:15" x14ac:dyDescent="0.25">
      <c r="M414" s="1"/>
      <c r="N414" s="1"/>
      <c r="O414" s="1"/>
    </row>
    <row r="415" spans="13:15" x14ac:dyDescent="0.25">
      <c r="M415" s="1"/>
      <c r="N415" s="1"/>
      <c r="O415" s="1"/>
    </row>
    <row r="416" spans="13:15" x14ac:dyDescent="0.25">
      <c r="M416" s="1"/>
      <c r="N416" s="1"/>
      <c r="O416" s="1"/>
    </row>
    <row r="417" spans="13:15" x14ac:dyDescent="0.25">
      <c r="M417" s="1"/>
      <c r="N417" s="1"/>
      <c r="O417" s="1"/>
    </row>
    <row r="418" spans="13:15" x14ac:dyDescent="0.25">
      <c r="M418" s="1"/>
      <c r="N418" s="1"/>
      <c r="O418" s="1"/>
    </row>
    <row r="419" spans="13:15" x14ac:dyDescent="0.25">
      <c r="M419" s="1"/>
      <c r="N419" s="1"/>
      <c r="O419" s="1"/>
    </row>
    <row r="420" spans="13:15" x14ac:dyDescent="0.25">
      <c r="M420" s="1"/>
      <c r="N420" s="1"/>
      <c r="O420" s="1"/>
    </row>
    <row r="421" spans="13:15" x14ac:dyDescent="0.25">
      <c r="M421" s="1"/>
      <c r="N421" s="1"/>
      <c r="O421" s="1"/>
    </row>
    <row r="422" spans="13:15" x14ac:dyDescent="0.25">
      <c r="M422" s="1"/>
      <c r="N422" s="1"/>
      <c r="O422" s="1"/>
    </row>
    <row r="423" spans="13:15" x14ac:dyDescent="0.25">
      <c r="M423" s="1"/>
      <c r="N423" s="1"/>
      <c r="O423" s="1"/>
    </row>
    <row r="424" spans="13:15" x14ac:dyDescent="0.25">
      <c r="M424" s="1"/>
      <c r="N424" s="1"/>
      <c r="O424" s="1"/>
    </row>
    <row r="425" spans="13:15" x14ac:dyDescent="0.25">
      <c r="M425" s="1"/>
      <c r="N425" s="1"/>
      <c r="O425" s="1"/>
    </row>
    <row r="426" spans="13:15" x14ac:dyDescent="0.25">
      <c r="M426" s="1"/>
      <c r="N426" s="1"/>
      <c r="O426" s="1"/>
    </row>
    <row r="427" spans="13:15" x14ac:dyDescent="0.25">
      <c r="M427" s="1"/>
      <c r="N427" s="1"/>
      <c r="O427" s="1"/>
    </row>
    <row r="428" spans="13:15" x14ac:dyDescent="0.25">
      <c r="M428" s="1"/>
      <c r="N428" s="1"/>
      <c r="O428" s="1"/>
    </row>
    <row r="429" spans="13:15" x14ac:dyDescent="0.25">
      <c r="M429" s="1"/>
      <c r="N429" s="1"/>
      <c r="O429" s="1"/>
    </row>
    <row r="430" spans="13:15" x14ac:dyDescent="0.25">
      <c r="M430" s="1"/>
      <c r="N430" s="1"/>
      <c r="O430" s="1"/>
    </row>
    <row r="431" spans="13:15" x14ac:dyDescent="0.25">
      <c r="M431" s="1"/>
      <c r="N431" s="1"/>
      <c r="O431" s="1"/>
    </row>
    <row r="432" spans="13:15" x14ac:dyDescent="0.25">
      <c r="M432" s="1"/>
      <c r="N432" s="1"/>
      <c r="O432" s="1"/>
    </row>
    <row r="433" spans="13:15" x14ac:dyDescent="0.25">
      <c r="M433" s="1"/>
      <c r="N433" s="1"/>
      <c r="O433" s="1"/>
    </row>
    <row r="434" spans="13:15" x14ac:dyDescent="0.25">
      <c r="M434" s="1"/>
      <c r="N434" s="1"/>
      <c r="O434" s="1"/>
    </row>
    <row r="435" spans="13:15" x14ac:dyDescent="0.25">
      <c r="M435" s="1"/>
      <c r="N435" s="1"/>
      <c r="O435" s="1"/>
    </row>
    <row r="436" spans="13:15" x14ac:dyDescent="0.25">
      <c r="M436" s="1"/>
      <c r="N436" s="1"/>
      <c r="O436" s="1"/>
    </row>
    <row r="437" spans="13:15" x14ac:dyDescent="0.25">
      <c r="M437" s="1"/>
      <c r="N437" s="1"/>
      <c r="O437" s="1"/>
    </row>
    <row r="438" spans="13:15" x14ac:dyDescent="0.25">
      <c r="M438" s="1"/>
      <c r="N438" s="1"/>
      <c r="O438" s="1"/>
    </row>
    <row r="439" spans="13:15" x14ac:dyDescent="0.25">
      <c r="M439" s="1"/>
      <c r="N439" s="1"/>
      <c r="O439" s="1"/>
    </row>
    <row r="440" spans="13:15" x14ac:dyDescent="0.25">
      <c r="M440" s="1"/>
      <c r="N440" s="1"/>
      <c r="O440" s="1"/>
    </row>
    <row r="441" spans="13:15" x14ac:dyDescent="0.25">
      <c r="M441" s="1"/>
      <c r="N441" s="1"/>
      <c r="O441" s="1"/>
    </row>
    <row r="442" spans="13:15" x14ac:dyDescent="0.25">
      <c r="M442" s="1"/>
      <c r="N442" s="1"/>
      <c r="O442" s="1"/>
    </row>
    <row r="443" spans="13:15" x14ac:dyDescent="0.25">
      <c r="M443" s="1"/>
      <c r="N443" s="1"/>
      <c r="O443" s="1"/>
    </row>
    <row r="444" spans="13:15" x14ac:dyDescent="0.25">
      <c r="M444" s="1"/>
      <c r="N444" s="1"/>
      <c r="O444" s="1"/>
    </row>
    <row r="445" spans="13:15" x14ac:dyDescent="0.25">
      <c r="M445" s="1"/>
      <c r="N445" s="1"/>
      <c r="O445" s="1"/>
    </row>
    <row r="446" spans="13:15" x14ac:dyDescent="0.25">
      <c r="M446" s="1"/>
      <c r="N446" s="1"/>
      <c r="O446" s="1"/>
    </row>
    <row r="447" spans="13:15" x14ac:dyDescent="0.25">
      <c r="M447" s="1"/>
      <c r="N447" s="1"/>
      <c r="O447" s="1"/>
    </row>
    <row r="448" spans="13:15" x14ac:dyDescent="0.25">
      <c r="M448" s="1"/>
      <c r="N448" s="1"/>
      <c r="O448" s="1"/>
    </row>
    <row r="449" spans="13:15" x14ac:dyDescent="0.25">
      <c r="M449" s="1"/>
      <c r="N449" s="1"/>
      <c r="O449" s="1"/>
    </row>
    <row r="450" spans="13:15" x14ac:dyDescent="0.25">
      <c r="M450" s="1"/>
      <c r="N450" s="1"/>
      <c r="O450" s="1"/>
    </row>
    <row r="451" spans="13:15" x14ac:dyDescent="0.25">
      <c r="M451" s="1"/>
      <c r="N451" s="1"/>
      <c r="O451" s="1"/>
    </row>
    <row r="452" spans="13:15" x14ac:dyDescent="0.25">
      <c r="M452" s="1"/>
      <c r="N452" s="1"/>
      <c r="O452" s="1"/>
    </row>
    <row r="453" spans="13:15" x14ac:dyDescent="0.25">
      <c r="M453" s="1"/>
      <c r="N453" s="1"/>
      <c r="O453" s="1"/>
    </row>
    <row r="454" spans="13:15" x14ac:dyDescent="0.25">
      <c r="M454" s="1"/>
      <c r="N454" s="1"/>
      <c r="O454" s="1"/>
    </row>
    <row r="455" spans="13:15" x14ac:dyDescent="0.25">
      <c r="M455" s="1"/>
      <c r="N455" s="1"/>
      <c r="O455" s="1"/>
    </row>
    <row r="456" spans="13:15" x14ac:dyDescent="0.25">
      <c r="M456" s="1"/>
      <c r="N456" s="1"/>
      <c r="O456" s="1"/>
    </row>
    <row r="457" spans="13:15" x14ac:dyDescent="0.25">
      <c r="M457" s="1"/>
      <c r="N457" s="1"/>
      <c r="O457" s="1"/>
    </row>
    <row r="458" spans="13:15" x14ac:dyDescent="0.25">
      <c r="M458" s="1"/>
      <c r="N458" s="1"/>
      <c r="O458" s="1"/>
    </row>
    <row r="459" spans="13:15" x14ac:dyDescent="0.25">
      <c r="M459" s="1"/>
      <c r="N459" s="1"/>
      <c r="O459" s="1"/>
    </row>
    <row r="460" spans="13:15" x14ac:dyDescent="0.25">
      <c r="M460" s="1"/>
      <c r="N460" s="1"/>
      <c r="O460" s="1"/>
    </row>
    <row r="461" spans="13:15" x14ac:dyDescent="0.25">
      <c r="M461" s="1"/>
      <c r="N461" s="1"/>
      <c r="O461" s="1"/>
    </row>
    <row r="462" spans="13:15" x14ac:dyDescent="0.25">
      <c r="M462" s="1"/>
      <c r="N462" s="1"/>
      <c r="O462" s="1"/>
    </row>
    <row r="463" spans="13:15" x14ac:dyDescent="0.25">
      <c r="M463" s="1"/>
      <c r="N463" s="1"/>
      <c r="O463" s="1"/>
    </row>
    <row r="464" spans="13:15" x14ac:dyDescent="0.25">
      <c r="M464" s="1"/>
      <c r="N464" s="1"/>
      <c r="O464" s="1"/>
    </row>
    <row r="465" spans="13:15" x14ac:dyDescent="0.25">
      <c r="M465" s="1"/>
      <c r="N465" s="1"/>
      <c r="O465" s="1"/>
    </row>
    <row r="466" spans="13:15" x14ac:dyDescent="0.25">
      <c r="M466" s="1"/>
      <c r="N466" s="1"/>
      <c r="O466" s="1"/>
    </row>
    <row r="467" spans="13:15" x14ac:dyDescent="0.25">
      <c r="M467" s="1"/>
      <c r="N467" s="1"/>
      <c r="O467" s="1"/>
    </row>
    <row r="468" spans="13:15" x14ac:dyDescent="0.25">
      <c r="M468" s="1"/>
      <c r="N468" s="1"/>
      <c r="O468" s="1"/>
    </row>
    <row r="469" spans="13:15" x14ac:dyDescent="0.25">
      <c r="M469" s="1"/>
      <c r="N469" s="1"/>
      <c r="O469" s="1"/>
    </row>
    <row r="470" spans="13:15" x14ac:dyDescent="0.25">
      <c r="M470" s="1"/>
      <c r="N470" s="1"/>
      <c r="O470" s="1"/>
    </row>
    <row r="471" spans="13:15" x14ac:dyDescent="0.25">
      <c r="M471" s="1"/>
      <c r="N471" s="1"/>
      <c r="O471" s="1"/>
    </row>
    <row r="472" spans="13:15" x14ac:dyDescent="0.25">
      <c r="M472" s="1"/>
      <c r="N472" s="1"/>
      <c r="O472" s="1"/>
    </row>
    <row r="473" spans="13:15" x14ac:dyDescent="0.25">
      <c r="M473" s="1"/>
      <c r="N473" s="1"/>
      <c r="O473" s="1"/>
    </row>
    <row r="474" spans="13:15" x14ac:dyDescent="0.25">
      <c r="M474" s="1"/>
      <c r="N474" s="1"/>
      <c r="O474" s="1"/>
    </row>
    <row r="475" spans="13:15" x14ac:dyDescent="0.25">
      <c r="M475" s="1"/>
      <c r="N475" s="1"/>
      <c r="O475" s="1"/>
    </row>
    <row r="476" spans="13:15" x14ac:dyDescent="0.25">
      <c r="M476" s="1"/>
      <c r="N476" s="1"/>
      <c r="O476" s="1"/>
    </row>
    <row r="477" spans="13:15" x14ac:dyDescent="0.25">
      <c r="M477" s="1"/>
      <c r="N477" s="1"/>
      <c r="O477" s="1"/>
    </row>
    <row r="478" spans="13:15" x14ac:dyDescent="0.25">
      <c r="M478" s="1"/>
      <c r="N478" s="1"/>
      <c r="O478" s="1"/>
    </row>
    <row r="479" spans="13:15" x14ac:dyDescent="0.25">
      <c r="M479" s="1"/>
      <c r="N479" s="1"/>
      <c r="O479" s="1"/>
    </row>
    <row r="480" spans="13:15" x14ac:dyDescent="0.25">
      <c r="M480" s="1"/>
      <c r="N480" s="1"/>
      <c r="O480" s="1"/>
    </row>
    <row r="481" spans="13:15" x14ac:dyDescent="0.25">
      <c r="M481" s="1"/>
      <c r="N481" s="1"/>
      <c r="O481" s="1"/>
    </row>
    <row r="482" spans="13:15" x14ac:dyDescent="0.25">
      <c r="M482" s="1"/>
      <c r="N482" s="1"/>
      <c r="O482" s="1"/>
    </row>
    <row r="483" spans="13:15" x14ac:dyDescent="0.25">
      <c r="M483" s="1"/>
      <c r="N483" s="1"/>
      <c r="O483" s="1"/>
    </row>
    <row r="484" spans="13:15" x14ac:dyDescent="0.25">
      <c r="M484" s="1"/>
      <c r="N484" s="1"/>
      <c r="O484" s="1"/>
    </row>
    <row r="485" spans="13:15" x14ac:dyDescent="0.25">
      <c r="M485" s="1"/>
      <c r="N485" s="1"/>
      <c r="O485" s="1"/>
    </row>
    <row r="486" spans="13:15" x14ac:dyDescent="0.25">
      <c r="M486" s="1"/>
      <c r="N486" s="1"/>
      <c r="O486" s="1"/>
    </row>
    <row r="487" spans="13:15" x14ac:dyDescent="0.25">
      <c r="M487" s="1"/>
      <c r="N487" s="1"/>
      <c r="O487" s="1"/>
    </row>
    <row r="488" spans="13:15" x14ac:dyDescent="0.25">
      <c r="M488" s="1"/>
      <c r="N488" s="1"/>
      <c r="O488" s="1"/>
    </row>
    <row r="489" spans="13:15" x14ac:dyDescent="0.25">
      <c r="M489" s="1"/>
      <c r="N489" s="1"/>
      <c r="O489" s="1"/>
    </row>
    <row r="490" spans="13:15" x14ac:dyDescent="0.25">
      <c r="M490" s="1"/>
      <c r="N490" s="1"/>
      <c r="O490" s="1"/>
    </row>
    <row r="491" spans="13:15" x14ac:dyDescent="0.25">
      <c r="M491" s="1"/>
      <c r="N491" s="1"/>
      <c r="O491" s="1"/>
    </row>
    <row r="492" spans="13:15" x14ac:dyDescent="0.25">
      <c r="M492" s="1"/>
      <c r="N492" s="1"/>
      <c r="O492" s="1"/>
    </row>
    <row r="493" spans="13:15" x14ac:dyDescent="0.25">
      <c r="M493" s="1"/>
      <c r="N493" s="1"/>
      <c r="O493" s="1"/>
    </row>
    <row r="494" spans="13:15" x14ac:dyDescent="0.25">
      <c r="M494" s="1"/>
      <c r="N494" s="1"/>
      <c r="O494" s="1"/>
    </row>
    <row r="495" spans="13:15" x14ac:dyDescent="0.25">
      <c r="M495" s="1"/>
      <c r="N495" s="1"/>
      <c r="O495" s="1"/>
    </row>
    <row r="496" spans="13:15" x14ac:dyDescent="0.25">
      <c r="M496" s="1"/>
      <c r="N496" s="1"/>
      <c r="O496" s="1"/>
    </row>
    <row r="497" spans="13:15" x14ac:dyDescent="0.25">
      <c r="M497" s="1"/>
      <c r="N497" s="1"/>
      <c r="O497" s="1"/>
    </row>
    <row r="498" spans="13:15" x14ac:dyDescent="0.25">
      <c r="M498" s="1"/>
      <c r="N498" s="1"/>
      <c r="O498" s="1"/>
    </row>
    <row r="499" spans="13:15" x14ac:dyDescent="0.25">
      <c r="M499" s="1"/>
      <c r="N499" s="1"/>
      <c r="O499" s="1"/>
    </row>
    <row r="500" spans="13:15" x14ac:dyDescent="0.25">
      <c r="M500" s="1"/>
      <c r="N500" s="1"/>
      <c r="O500" s="1"/>
    </row>
    <row r="501" spans="13:15" x14ac:dyDescent="0.25">
      <c r="M501" s="1"/>
      <c r="N501" s="1"/>
      <c r="O501" s="1"/>
    </row>
    <row r="502" spans="13:15" x14ac:dyDescent="0.25">
      <c r="M502" s="1"/>
      <c r="N502" s="1"/>
      <c r="O502" s="1"/>
    </row>
    <row r="503" spans="13:15" x14ac:dyDescent="0.25">
      <c r="M503" s="1"/>
      <c r="N503" s="1"/>
      <c r="O503" s="1"/>
    </row>
    <row r="504" spans="13:15" x14ac:dyDescent="0.25">
      <c r="M504" s="1"/>
      <c r="N504" s="1"/>
      <c r="O504" s="1"/>
    </row>
    <row r="505" spans="13:15" x14ac:dyDescent="0.25">
      <c r="M505" s="1"/>
      <c r="N505" s="1"/>
      <c r="O505" s="1"/>
    </row>
    <row r="506" spans="13:15" x14ac:dyDescent="0.25">
      <c r="M506" s="1"/>
      <c r="N506" s="1"/>
      <c r="O506" s="1"/>
    </row>
    <row r="507" spans="13:15" x14ac:dyDescent="0.25">
      <c r="M507" s="1"/>
      <c r="N507" s="1"/>
      <c r="O507" s="1"/>
    </row>
    <row r="508" spans="13:15" x14ac:dyDescent="0.25">
      <c r="M508" s="1"/>
      <c r="N508" s="1"/>
      <c r="O508" s="1"/>
    </row>
    <row r="509" spans="13:15" x14ac:dyDescent="0.25">
      <c r="M509" s="1"/>
      <c r="N509" s="1"/>
      <c r="O509" s="1"/>
    </row>
    <row r="510" spans="13:15" x14ac:dyDescent="0.25">
      <c r="M510" s="1"/>
      <c r="N510" s="1"/>
      <c r="O510" s="1"/>
    </row>
    <row r="511" spans="13:15" x14ac:dyDescent="0.25">
      <c r="M511" s="1"/>
      <c r="N511" s="1"/>
      <c r="O511" s="1"/>
    </row>
    <row r="512" spans="13:15" x14ac:dyDescent="0.25">
      <c r="M512" s="1"/>
      <c r="N512" s="1"/>
      <c r="O512" s="1"/>
    </row>
    <row r="513" spans="13:15" x14ac:dyDescent="0.25">
      <c r="M513" s="1"/>
      <c r="N513" s="1"/>
      <c r="O513" s="1"/>
    </row>
    <row r="514" spans="13:15" x14ac:dyDescent="0.25">
      <c r="M514" s="1"/>
      <c r="N514" s="1"/>
      <c r="O514" s="1"/>
    </row>
    <row r="515" spans="13:15" x14ac:dyDescent="0.25">
      <c r="M515" s="1"/>
      <c r="N515" s="1"/>
      <c r="O515" s="1"/>
    </row>
    <row r="516" spans="13:15" x14ac:dyDescent="0.25">
      <c r="M516" s="1"/>
      <c r="N516" s="1"/>
      <c r="O516" s="1"/>
    </row>
    <row r="517" spans="13:15" x14ac:dyDescent="0.25">
      <c r="M517" s="1"/>
      <c r="N517" s="1"/>
      <c r="O517" s="1"/>
    </row>
    <row r="518" spans="13:15" x14ac:dyDescent="0.25">
      <c r="M518" s="1"/>
      <c r="N518" s="1"/>
      <c r="O518" s="1"/>
    </row>
    <row r="519" spans="13:15" x14ac:dyDescent="0.25">
      <c r="M519" s="1"/>
      <c r="N519" s="1"/>
      <c r="O519" s="1"/>
    </row>
    <row r="520" spans="13:15" x14ac:dyDescent="0.25">
      <c r="M520" s="1"/>
      <c r="N520" s="1"/>
      <c r="O520" s="1"/>
    </row>
    <row r="521" spans="13:15" x14ac:dyDescent="0.25">
      <c r="M521" s="1"/>
      <c r="N521" s="1"/>
      <c r="O521" s="1"/>
    </row>
    <row r="522" spans="13:15" x14ac:dyDescent="0.25">
      <c r="M522" s="1"/>
      <c r="N522" s="1"/>
      <c r="O522" s="1"/>
    </row>
    <row r="523" spans="13:15" x14ac:dyDescent="0.25">
      <c r="M523" s="1"/>
      <c r="N523" s="1"/>
      <c r="O523" s="1"/>
    </row>
    <row r="524" spans="13:15" x14ac:dyDescent="0.25">
      <c r="M524" s="1"/>
      <c r="N524" s="1"/>
      <c r="O524" s="1"/>
    </row>
    <row r="525" spans="13:15" x14ac:dyDescent="0.25">
      <c r="M525" s="1"/>
      <c r="N525" s="1"/>
      <c r="O525" s="1"/>
    </row>
    <row r="526" spans="13:15" x14ac:dyDescent="0.25">
      <c r="M526" s="1"/>
      <c r="N526" s="1"/>
      <c r="O526" s="1"/>
    </row>
    <row r="527" spans="13:15" x14ac:dyDescent="0.25">
      <c r="M527" s="1"/>
      <c r="N527" s="1"/>
      <c r="O527" s="1"/>
    </row>
    <row r="528" spans="13:15" x14ac:dyDescent="0.25">
      <c r="M528" s="1"/>
      <c r="N528" s="1"/>
      <c r="O528" s="1"/>
    </row>
    <row r="529" spans="13:15" x14ac:dyDescent="0.25">
      <c r="M529" s="1"/>
      <c r="N529" s="1"/>
      <c r="O529" s="1"/>
    </row>
    <row r="530" spans="13:15" x14ac:dyDescent="0.25">
      <c r="M530" s="1"/>
      <c r="N530" s="1"/>
      <c r="O530" s="1"/>
    </row>
    <row r="531" spans="13:15" x14ac:dyDescent="0.25">
      <c r="M531" s="1"/>
      <c r="N531" s="1"/>
      <c r="O531" s="1"/>
    </row>
    <row r="532" spans="13:15" x14ac:dyDescent="0.25">
      <c r="M532" s="1"/>
      <c r="N532" s="1"/>
      <c r="O532" s="1"/>
    </row>
    <row r="533" spans="13:15" x14ac:dyDescent="0.25">
      <c r="M533" s="1"/>
      <c r="N533" s="1"/>
      <c r="O533" s="1"/>
    </row>
    <row r="534" spans="13:15" x14ac:dyDescent="0.25">
      <c r="M534" s="1"/>
      <c r="N534" s="1"/>
      <c r="O534" s="1"/>
    </row>
    <row r="535" spans="13:15" x14ac:dyDescent="0.25">
      <c r="M535" s="1"/>
      <c r="N535" s="1"/>
      <c r="O535" s="1"/>
    </row>
    <row r="536" spans="13:15" x14ac:dyDescent="0.25">
      <c r="M536" s="1"/>
      <c r="N536" s="1"/>
      <c r="O536" s="1"/>
    </row>
    <row r="537" spans="13:15" x14ac:dyDescent="0.25">
      <c r="M537" s="1"/>
      <c r="N537" s="1"/>
      <c r="O537" s="1"/>
    </row>
    <row r="538" spans="13:15" x14ac:dyDescent="0.25">
      <c r="M538" s="1"/>
      <c r="N538" s="1"/>
      <c r="O538" s="1"/>
    </row>
    <row r="539" spans="13:15" x14ac:dyDescent="0.25">
      <c r="M539" s="1"/>
      <c r="N539" s="1"/>
      <c r="O539" s="1"/>
    </row>
    <row r="540" spans="13:15" x14ac:dyDescent="0.25">
      <c r="M540" s="1"/>
      <c r="N540" s="1"/>
      <c r="O540" s="1"/>
    </row>
    <row r="541" spans="13:15" x14ac:dyDescent="0.25">
      <c r="M541" s="1"/>
      <c r="N541" s="1"/>
      <c r="O541" s="1"/>
    </row>
    <row r="542" spans="13:15" x14ac:dyDescent="0.25">
      <c r="M542" s="1"/>
      <c r="N542" s="1"/>
      <c r="O542" s="1"/>
    </row>
    <row r="543" spans="13:15" x14ac:dyDescent="0.25">
      <c r="M543" s="1"/>
      <c r="N543" s="1"/>
      <c r="O543" s="1"/>
    </row>
    <row r="544" spans="13:15" x14ac:dyDescent="0.25">
      <c r="M544" s="1"/>
      <c r="N544" s="1"/>
      <c r="O544" s="1"/>
    </row>
    <row r="545" spans="13:15" x14ac:dyDescent="0.25">
      <c r="M545" s="1"/>
      <c r="N545" s="1"/>
      <c r="O545" s="1"/>
    </row>
    <row r="546" spans="13:15" x14ac:dyDescent="0.25">
      <c r="M546" s="1"/>
      <c r="N546" s="1"/>
      <c r="O546" s="1"/>
    </row>
    <row r="547" spans="13:15" x14ac:dyDescent="0.25">
      <c r="M547" s="1"/>
      <c r="N547" s="1"/>
      <c r="O547" s="1"/>
    </row>
    <row r="548" spans="13:15" x14ac:dyDescent="0.25">
      <c r="M548" s="1"/>
      <c r="N548" s="1"/>
      <c r="O548" s="1"/>
    </row>
    <row r="549" spans="13:15" x14ac:dyDescent="0.25">
      <c r="M549" s="1"/>
      <c r="N549" s="1"/>
      <c r="O549" s="1"/>
    </row>
    <row r="550" spans="13:15" x14ac:dyDescent="0.25">
      <c r="M550" s="1"/>
      <c r="N550" s="1"/>
      <c r="O550" s="1"/>
    </row>
    <row r="551" spans="13:15" x14ac:dyDescent="0.25">
      <c r="M551" s="1"/>
      <c r="N551" s="1"/>
      <c r="O551" s="1"/>
    </row>
    <row r="552" spans="13:15" x14ac:dyDescent="0.25">
      <c r="M552" s="1"/>
      <c r="N552" s="1"/>
      <c r="O552" s="1"/>
    </row>
    <row r="553" spans="13:15" x14ac:dyDescent="0.25">
      <c r="M553" s="1"/>
      <c r="N553" s="1"/>
      <c r="O553" s="1"/>
    </row>
    <row r="554" spans="13:15" x14ac:dyDescent="0.25">
      <c r="M554" s="1"/>
      <c r="N554" s="1"/>
      <c r="O554" s="1"/>
    </row>
    <row r="555" spans="13:15" x14ac:dyDescent="0.25">
      <c r="M555" s="1"/>
      <c r="N555" s="1"/>
      <c r="O555" s="1"/>
    </row>
    <row r="556" spans="13:15" x14ac:dyDescent="0.25">
      <c r="M556" s="1"/>
      <c r="N556" s="1"/>
      <c r="O556" s="1"/>
    </row>
    <row r="557" spans="13:15" x14ac:dyDescent="0.25">
      <c r="M557" s="1"/>
      <c r="N557" s="1"/>
      <c r="O557" s="1"/>
    </row>
    <row r="558" spans="13:15" x14ac:dyDescent="0.25">
      <c r="M558" s="1"/>
      <c r="N558" s="1"/>
      <c r="O558" s="1"/>
    </row>
    <row r="559" spans="13:15" x14ac:dyDescent="0.25">
      <c r="M559" s="1"/>
      <c r="N559" s="1"/>
      <c r="O559" s="1"/>
    </row>
    <row r="560" spans="13:15" x14ac:dyDescent="0.25">
      <c r="M560" s="1"/>
      <c r="N560" s="1"/>
      <c r="O560" s="1"/>
    </row>
    <row r="561" spans="13:15" x14ac:dyDescent="0.25">
      <c r="M561" s="1"/>
      <c r="N561" s="1"/>
      <c r="O561" s="1"/>
    </row>
    <row r="562" spans="13:15" x14ac:dyDescent="0.25">
      <c r="M562" s="1"/>
      <c r="N562" s="1"/>
      <c r="O562" s="1"/>
    </row>
    <row r="563" spans="13:15" x14ac:dyDescent="0.25">
      <c r="M563" s="1"/>
      <c r="N563" s="1"/>
      <c r="O563" s="1"/>
    </row>
    <row r="564" spans="13:15" x14ac:dyDescent="0.25">
      <c r="M564" s="1"/>
      <c r="N564" s="1"/>
      <c r="O564" s="1"/>
    </row>
    <row r="565" spans="13:15" x14ac:dyDescent="0.25">
      <c r="M565" s="1"/>
      <c r="N565" s="1"/>
      <c r="O565" s="1"/>
    </row>
    <row r="566" spans="13:15" x14ac:dyDescent="0.25">
      <c r="M566" s="1"/>
      <c r="N566" s="1"/>
      <c r="O566" s="1"/>
    </row>
    <row r="567" spans="13:15" x14ac:dyDescent="0.25">
      <c r="M567" s="1"/>
      <c r="N567" s="1"/>
      <c r="O567" s="1"/>
    </row>
    <row r="568" spans="13:15" x14ac:dyDescent="0.25">
      <c r="M568" s="1"/>
      <c r="N568" s="1"/>
      <c r="O568" s="1"/>
    </row>
    <row r="569" spans="13:15" x14ac:dyDescent="0.25">
      <c r="M569" s="1"/>
      <c r="N569" s="1"/>
      <c r="O569" s="1"/>
    </row>
    <row r="570" spans="13:15" x14ac:dyDescent="0.25">
      <c r="M570" s="1"/>
      <c r="N570" s="1"/>
      <c r="O570" s="1"/>
    </row>
    <row r="571" spans="13:15" x14ac:dyDescent="0.25">
      <c r="M571" s="1"/>
      <c r="N571" s="1"/>
      <c r="O571" s="1"/>
    </row>
    <row r="572" spans="13:15" x14ac:dyDescent="0.25">
      <c r="M572" s="1"/>
      <c r="N572" s="1"/>
      <c r="O572" s="1"/>
    </row>
    <row r="573" spans="13:15" x14ac:dyDescent="0.25">
      <c r="M573" s="1"/>
      <c r="N573" s="1"/>
      <c r="O573" s="1"/>
    </row>
    <row r="574" spans="13:15" x14ac:dyDescent="0.25">
      <c r="M574" s="1"/>
      <c r="N574" s="1"/>
      <c r="O574" s="1"/>
    </row>
    <row r="575" spans="13:15" x14ac:dyDescent="0.25">
      <c r="M575" s="1"/>
      <c r="N575" s="1"/>
      <c r="O575" s="1"/>
    </row>
    <row r="576" spans="13:15" x14ac:dyDescent="0.25">
      <c r="M576" s="1"/>
      <c r="N576" s="1"/>
      <c r="O576" s="1"/>
    </row>
    <row r="577" spans="13:15" x14ac:dyDescent="0.25">
      <c r="M577" s="1"/>
      <c r="N577" s="1"/>
      <c r="O577" s="1"/>
    </row>
    <row r="578" spans="13:15" x14ac:dyDescent="0.25">
      <c r="M578" s="1"/>
      <c r="N578" s="1"/>
      <c r="O578" s="1"/>
    </row>
    <row r="579" spans="13:15" x14ac:dyDescent="0.25">
      <c r="M579" s="1"/>
      <c r="N579" s="1"/>
      <c r="O579" s="1"/>
    </row>
    <row r="580" spans="13:15" x14ac:dyDescent="0.25">
      <c r="M580" s="1"/>
      <c r="N580" s="1"/>
      <c r="O580" s="1"/>
    </row>
    <row r="581" spans="13:15" x14ac:dyDescent="0.25">
      <c r="M581" s="1"/>
      <c r="N581" s="1"/>
      <c r="O581" s="1"/>
    </row>
    <row r="582" spans="13:15" x14ac:dyDescent="0.25">
      <c r="M582" s="1"/>
      <c r="N582" s="1"/>
      <c r="O582" s="1"/>
    </row>
    <row r="583" spans="13:15" x14ac:dyDescent="0.25">
      <c r="M583" s="1"/>
      <c r="N583" s="1"/>
      <c r="O583" s="1"/>
    </row>
    <row r="584" spans="13:15" x14ac:dyDescent="0.25">
      <c r="M584" s="1"/>
      <c r="N584" s="1"/>
      <c r="O584" s="1"/>
    </row>
    <row r="585" spans="13:15" x14ac:dyDescent="0.25">
      <c r="M585" s="1"/>
      <c r="N585" s="1"/>
      <c r="O585" s="1"/>
    </row>
    <row r="586" spans="13:15" x14ac:dyDescent="0.25">
      <c r="M586" s="1"/>
      <c r="N586" s="1"/>
      <c r="O586" s="1"/>
    </row>
    <row r="587" spans="13:15" x14ac:dyDescent="0.25">
      <c r="M587" s="1"/>
      <c r="N587" s="1"/>
      <c r="O587" s="1"/>
    </row>
    <row r="588" spans="13:15" x14ac:dyDescent="0.25">
      <c r="M588" s="1"/>
      <c r="N588" s="1"/>
      <c r="O588" s="1"/>
    </row>
    <row r="589" spans="13:15" x14ac:dyDescent="0.25">
      <c r="M589" s="1"/>
      <c r="N589" s="1"/>
      <c r="O589" s="1"/>
    </row>
    <row r="590" spans="13:15" x14ac:dyDescent="0.25">
      <c r="M590" s="1"/>
      <c r="N590" s="1"/>
      <c r="O590" s="1"/>
    </row>
    <row r="591" spans="13:15" x14ac:dyDescent="0.25">
      <c r="M591" s="1"/>
      <c r="N591" s="1"/>
      <c r="O591" s="1"/>
    </row>
    <row r="592" spans="13:15" x14ac:dyDescent="0.25">
      <c r="M592" s="1"/>
      <c r="N592" s="1"/>
      <c r="O592" s="1"/>
    </row>
    <row r="593" spans="13:15" x14ac:dyDescent="0.25">
      <c r="M593" s="1"/>
      <c r="N593" s="1"/>
      <c r="O593" s="1"/>
    </row>
    <row r="594" spans="13:15" x14ac:dyDescent="0.25">
      <c r="M594" s="1"/>
      <c r="N594" s="1"/>
      <c r="O594" s="1"/>
    </row>
    <row r="595" spans="13:15" x14ac:dyDescent="0.25">
      <c r="M595" s="1"/>
      <c r="N595" s="1"/>
      <c r="O595" s="1"/>
    </row>
    <row r="596" spans="13:15" x14ac:dyDescent="0.25">
      <c r="M596" s="1"/>
      <c r="N596" s="1"/>
      <c r="O596" s="1"/>
    </row>
    <row r="597" spans="13:15" x14ac:dyDescent="0.25">
      <c r="M597" s="1"/>
      <c r="N597" s="1"/>
      <c r="O597" s="1"/>
    </row>
    <row r="598" spans="13:15" x14ac:dyDescent="0.25">
      <c r="M598" s="1"/>
      <c r="N598" s="1"/>
      <c r="O598" s="1"/>
    </row>
    <row r="599" spans="13:15" x14ac:dyDescent="0.25">
      <c r="M599" s="1"/>
      <c r="N599" s="1"/>
      <c r="O599" s="1"/>
    </row>
    <row r="600" spans="13:15" x14ac:dyDescent="0.25">
      <c r="M600" s="1"/>
      <c r="N600" s="1"/>
      <c r="O600" s="1"/>
    </row>
    <row r="601" spans="13:15" x14ac:dyDescent="0.25">
      <c r="M601" s="1"/>
      <c r="N601" s="1"/>
      <c r="O601" s="1"/>
    </row>
    <row r="602" spans="13:15" x14ac:dyDescent="0.25">
      <c r="M602" s="1"/>
      <c r="N602" s="1"/>
      <c r="O602" s="1"/>
    </row>
    <row r="603" spans="13:15" x14ac:dyDescent="0.25">
      <c r="M603" s="1"/>
      <c r="N603" s="1"/>
      <c r="O603" s="1"/>
    </row>
    <row r="604" spans="13:15" x14ac:dyDescent="0.25">
      <c r="M604" s="1"/>
      <c r="N604" s="1"/>
      <c r="O604" s="1"/>
    </row>
    <row r="605" spans="13:15" x14ac:dyDescent="0.25">
      <c r="M605" s="1"/>
      <c r="N605" s="1"/>
      <c r="O605" s="1"/>
    </row>
    <row r="606" spans="13:15" x14ac:dyDescent="0.25">
      <c r="M606" s="1"/>
      <c r="N606" s="1"/>
      <c r="O606" s="1"/>
    </row>
    <row r="607" spans="13:15" x14ac:dyDescent="0.25">
      <c r="M607" s="1"/>
      <c r="N607" s="1"/>
      <c r="O607" s="1"/>
    </row>
    <row r="608" spans="13:15" x14ac:dyDescent="0.25">
      <c r="M608" s="1"/>
      <c r="N608" s="1"/>
      <c r="O608" s="1"/>
    </row>
    <row r="609" spans="13:15" x14ac:dyDescent="0.25">
      <c r="M609" s="1"/>
      <c r="N609" s="1"/>
      <c r="O609" s="1"/>
    </row>
    <row r="610" spans="13:15" x14ac:dyDescent="0.25">
      <c r="M610" s="1"/>
      <c r="N610" s="1"/>
      <c r="O610" s="1"/>
    </row>
    <row r="611" spans="13:15" x14ac:dyDescent="0.25">
      <c r="M611" s="1"/>
      <c r="N611" s="1"/>
      <c r="O611" s="1"/>
    </row>
    <row r="612" spans="13:15" x14ac:dyDescent="0.25">
      <c r="M612" s="1"/>
      <c r="N612" s="1"/>
      <c r="O612" s="1"/>
    </row>
    <row r="613" spans="13:15" x14ac:dyDescent="0.25">
      <c r="M613" s="1"/>
      <c r="N613" s="1"/>
      <c r="O613" s="1"/>
    </row>
    <row r="614" spans="13:15" x14ac:dyDescent="0.25">
      <c r="M614" s="1"/>
      <c r="N614" s="1"/>
      <c r="O614" s="1"/>
    </row>
    <row r="615" spans="13:15" x14ac:dyDescent="0.25">
      <c r="M615" s="1"/>
      <c r="N615" s="1"/>
      <c r="O615" s="1"/>
    </row>
    <row r="616" spans="13:15" x14ac:dyDescent="0.25">
      <c r="M616" s="1"/>
      <c r="N616" s="1"/>
      <c r="O616" s="1"/>
    </row>
    <row r="617" spans="13:15" x14ac:dyDescent="0.25">
      <c r="M617" s="1"/>
      <c r="N617" s="1"/>
      <c r="O617" s="1"/>
    </row>
    <row r="618" spans="13:15" x14ac:dyDescent="0.25">
      <c r="M618" s="1"/>
      <c r="N618" s="1"/>
      <c r="O618" s="1"/>
    </row>
    <row r="619" spans="13:15" x14ac:dyDescent="0.25">
      <c r="M619" s="1"/>
      <c r="N619" s="1"/>
      <c r="O619" s="1"/>
    </row>
    <row r="620" spans="13:15" x14ac:dyDescent="0.25">
      <c r="M620" s="1"/>
      <c r="N620" s="1"/>
      <c r="O620" s="1"/>
    </row>
    <row r="621" spans="13:15" x14ac:dyDescent="0.25">
      <c r="M621" s="1"/>
      <c r="N621" s="1"/>
      <c r="O621" s="1"/>
    </row>
    <row r="622" spans="13:15" x14ac:dyDescent="0.25">
      <c r="M622" s="1"/>
      <c r="N622" s="1"/>
      <c r="O622" s="1"/>
    </row>
    <row r="623" spans="13:15" x14ac:dyDescent="0.25">
      <c r="M623" s="1"/>
      <c r="N623" s="1"/>
      <c r="O623" s="1"/>
    </row>
    <row r="624" spans="13:15" x14ac:dyDescent="0.25">
      <c r="M624" s="1"/>
      <c r="N624" s="1"/>
      <c r="O624" s="1"/>
    </row>
    <row r="625" spans="13:15" x14ac:dyDescent="0.25">
      <c r="M625" s="1"/>
      <c r="N625" s="1"/>
      <c r="O625" s="1"/>
    </row>
    <row r="626" spans="13:15" x14ac:dyDescent="0.25">
      <c r="M626" s="1"/>
      <c r="N626" s="1"/>
      <c r="O626" s="1"/>
    </row>
    <row r="627" spans="13:15" x14ac:dyDescent="0.25">
      <c r="M627" s="1"/>
      <c r="N627" s="1"/>
      <c r="O627" s="1"/>
    </row>
    <row r="628" spans="13:15" x14ac:dyDescent="0.25">
      <c r="M628" s="1"/>
      <c r="N628" s="1"/>
      <c r="O628" s="1"/>
    </row>
    <row r="629" spans="13:15" x14ac:dyDescent="0.25">
      <c r="M629" s="1"/>
      <c r="N629" s="1"/>
      <c r="O629" s="1"/>
    </row>
    <row r="630" spans="13:15" x14ac:dyDescent="0.25">
      <c r="M630" s="1"/>
      <c r="N630" s="1"/>
      <c r="O630" s="1"/>
    </row>
    <row r="631" spans="13:15" x14ac:dyDescent="0.25">
      <c r="M631" s="1"/>
      <c r="N631" s="1"/>
      <c r="O631" s="1"/>
    </row>
    <row r="632" spans="13:15" x14ac:dyDescent="0.25">
      <c r="M632" s="1"/>
      <c r="N632" s="1"/>
      <c r="O632" s="1"/>
    </row>
    <row r="633" spans="13:15" x14ac:dyDescent="0.25">
      <c r="M633" s="1"/>
      <c r="N633" s="1"/>
      <c r="O633" s="1"/>
    </row>
    <row r="634" spans="13:15" x14ac:dyDescent="0.25">
      <c r="M634" s="1"/>
      <c r="N634" s="1"/>
      <c r="O634" s="1"/>
    </row>
    <row r="635" spans="13:15" x14ac:dyDescent="0.25">
      <c r="M635" s="1"/>
      <c r="N635" s="1"/>
      <c r="O635" s="1"/>
    </row>
    <row r="636" spans="13:15" x14ac:dyDescent="0.25">
      <c r="M636" s="1"/>
      <c r="N636" s="1"/>
      <c r="O636" s="1"/>
    </row>
    <row r="637" spans="13:15" x14ac:dyDescent="0.25">
      <c r="M637" s="1"/>
      <c r="N637" s="1"/>
      <c r="O637" s="1"/>
    </row>
    <row r="638" spans="13:15" x14ac:dyDescent="0.25">
      <c r="M638" s="1"/>
      <c r="N638" s="1"/>
      <c r="O638" s="1"/>
    </row>
    <row r="639" spans="13:15" x14ac:dyDescent="0.25">
      <c r="M639" s="1"/>
      <c r="N639" s="1"/>
      <c r="O639" s="1"/>
    </row>
    <row r="640" spans="13:15" x14ac:dyDescent="0.25">
      <c r="M640" s="1"/>
      <c r="N640" s="1"/>
      <c r="O640" s="1"/>
    </row>
    <row r="641" spans="13:15" x14ac:dyDescent="0.25">
      <c r="M641" s="1"/>
      <c r="N641" s="1"/>
      <c r="O641" s="1"/>
    </row>
    <row r="642" spans="13:15" x14ac:dyDescent="0.25">
      <c r="M642" s="1"/>
      <c r="N642" s="1"/>
      <c r="O642" s="1"/>
    </row>
    <row r="643" spans="13:15" x14ac:dyDescent="0.25">
      <c r="M643" s="1"/>
      <c r="N643" s="1"/>
      <c r="O643" s="1"/>
    </row>
    <row r="644" spans="13:15" x14ac:dyDescent="0.25">
      <c r="M644" s="1"/>
      <c r="N644" s="1"/>
      <c r="O644" s="1"/>
    </row>
    <row r="645" spans="13:15" x14ac:dyDescent="0.25">
      <c r="M645" s="1"/>
      <c r="N645" s="1"/>
      <c r="O645" s="1"/>
    </row>
    <row r="646" spans="13:15" x14ac:dyDescent="0.25">
      <c r="M646" s="1"/>
      <c r="N646" s="1"/>
      <c r="O646" s="1"/>
    </row>
    <row r="647" spans="13:15" x14ac:dyDescent="0.25">
      <c r="M647" s="1"/>
      <c r="N647" s="1"/>
      <c r="O647" s="1"/>
    </row>
    <row r="648" spans="13:15" x14ac:dyDescent="0.25">
      <c r="M648" s="1"/>
      <c r="N648" s="1"/>
      <c r="O648" s="1"/>
    </row>
    <row r="649" spans="13:15" x14ac:dyDescent="0.25">
      <c r="M649" s="1"/>
      <c r="N649" s="1"/>
      <c r="O649" s="1"/>
    </row>
    <row r="650" spans="13:15" x14ac:dyDescent="0.25">
      <c r="M650" s="1"/>
      <c r="N650" s="1"/>
      <c r="O650" s="1"/>
    </row>
    <row r="651" spans="13:15" x14ac:dyDescent="0.25">
      <c r="M651" s="1"/>
      <c r="N651" s="1"/>
      <c r="O651" s="1"/>
    </row>
    <row r="652" spans="13:15" x14ac:dyDescent="0.25">
      <c r="M652" s="1"/>
      <c r="N652" s="1"/>
      <c r="O652" s="1"/>
    </row>
    <row r="653" spans="13:15" x14ac:dyDescent="0.25">
      <c r="M653" s="1"/>
      <c r="N653" s="1"/>
      <c r="O653" s="1"/>
    </row>
    <row r="654" spans="13:15" x14ac:dyDescent="0.25">
      <c r="M654" s="1"/>
      <c r="N654" s="1"/>
      <c r="O654" s="1"/>
    </row>
    <row r="655" spans="13:15" x14ac:dyDescent="0.25">
      <c r="M655" s="1"/>
      <c r="N655" s="1"/>
      <c r="O655" s="1"/>
    </row>
    <row r="656" spans="13:15" x14ac:dyDescent="0.25">
      <c r="M656" s="1"/>
      <c r="N656" s="1"/>
      <c r="O656" s="1"/>
    </row>
    <row r="657" spans="13:15" x14ac:dyDescent="0.25">
      <c r="M657" s="1"/>
      <c r="N657" s="1"/>
      <c r="O657" s="1"/>
    </row>
    <row r="658" spans="13:15" x14ac:dyDescent="0.25">
      <c r="M658" s="1"/>
      <c r="N658" s="1"/>
      <c r="O658" s="1"/>
    </row>
    <row r="659" spans="13:15" x14ac:dyDescent="0.25">
      <c r="M659" s="1"/>
      <c r="N659" s="1"/>
      <c r="O659" s="1"/>
    </row>
    <row r="660" spans="13:15" x14ac:dyDescent="0.25">
      <c r="M660" s="1"/>
      <c r="N660" s="1"/>
      <c r="O660" s="1"/>
    </row>
    <row r="661" spans="13:15" x14ac:dyDescent="0.25">
      <c r="M661" s="1"/>
      <c r="N661" s="1"/>
      <c r="O661" s="1"/>
    </row>
    <row r="662" spans="13:15" x14ac:dyDescent="0.25">
      <c r="M662" s="1"/>
      <c r="N662" s="1"/>
      <c r="O662" s="1"/>
    </row>
    <row r="663" spans="13:15" x14ac:dyDescent="0.25">
      <c r="M663" s="1"/>
      <c r="N663" s="1"/>
      <c r="O663" s="1"/>
    </row>
    <row r="664" spans="13:15" x14ac:dyDescent="0.25">
      <c r="M664" s="1"/>
      <c r="N664" s="1"/>
      <c r="O664" s="1"/>
    </row>
    <row r="665" spans="13:15" x14ac:dyDescent="0.25">
      <c r="M665" s="1"/>
      <c r="N665" s="1"/>
      <c r="O665" s="1"/>
    </row>
    <row r="666" spans="13:15" x14ac:dyDescent="0.25">
      <c r="M666" s="1"/>
      <c r="N666" s="1"/>
      <c r="O666" s="1"/>
    </row>
    <row r="667" spans="13:15" x14ac:dyDescent="0.25">
      <c r="M667" s="1"/>
      <c r="N667" s="1"/>
      <c r="O667" s="1"/>
    </row>
    <row r="668" spans="13:15" x14ac:dyDescent="0.25">
      <c r="M668" s="1"/>
      <c r="N668" s="1"/>
      <c r="O668" s="1"/>
    </row>
    <row r="669" spans="13:15" x14ac:dyDescent="0.25">
      <c r="M669" s="1"/>
      <c r="N669" s="1"/>
      <c r="O669" s="1"/>
    </row>
    <row r="670" spans="13:15" x14ac:dyDescent="0.25">
      <c r="M670" s="1"/>
      <c r="N670" s="1"/>
      <c r="O670" s="1"/>
    </row>
    <row r="671" spans="13:15" x14ac:dyDescent="0.25">
      <c r="M671" s="1"/>
      <c r="N671" s="1"/>
      <c r="O671" s="1"/>
    </row>
    <row r="672" spans="13:15" x14ac:dyDescent="0.25">
      <c r="M672" s="1"/>
      <c r="N672" s="1"/>
      <c r="O672" s="1"/>
    </row>
    <row r="673" spans="13:15" x14ac:dyDescent="0.25">
      <c r="M673" s="1"/>
      <c r="N673" s="1"/>
      <c r="O673" s="1"/>
    </row>
    <row r="674" spans="13:15" x14ac:dyDescent="0.25">
      <c r="M674" s="1"/>
      <c r="N674" s="1"/>
      <c r="O674" s="1"/>
    </row>
    <row r="675" spans="13:15" x14ac:dyDescent="0.25">
      <c r="M675" s="1"/>
      <c r="N675" s="1"/>
      <c r="O675" s="1"/>
    </row>
    <row r="676" spans="13:15" x14ac:dyDescent="0.25">
      <c r="M676" s="1"/>
      <c r="N676" s="1"/>
      <c r="O676" s="1"/>
    </row>
    <row r="677" spans="13:15" x14ac:dyDescent="0.25">
      <c r="M677" s="1"/>
      <c r="N677" s="1"/>
      <c r="O677" s="1"/>
    </row>
    <row r="678" spans="13:15" x14ac:dyDescent="0.25">
      <c r="M678" s="1"/>
      <c r="N678" s="1"/>
      <c r="O678" s="1"/>
    </row>
    <row r="679" spans="13:15" x14ac:dyDescent="0.25">
      <c r="M679" s="1"/>
      <c r="N679" s="1"/>
      <c r="O679" s="1"/>
    </row>
    <row r="680" spans="13:15" x14ac:dyDescent="0.25">
      <c r="M680" s="1"/>
      <c r="N680" s="1"/>
      <c r="O680" s="1"/>
    </row>
    <row r="681" spans="13:15" x14ac:dyDescent="0.25">
      <c r="M681" s="1"/>
      <c r="N681" s="1"/>
      <c r="O681" s="1"/>
    </row>
    <row r="682" spans="13:15" x14ac:dyDescent="0.25">
      <c r="M682" s="1"/>
      <c r="N682" s="1"/>
      <c r="O682" s="1"/>
    </row>
    <row r="683" spans="13:15" x14ac:dyDescent="0.25">
      <c r="M683" s="1"/>
      <c r="N683" s="1"/>
      <c r="O683" s="1"/>
    </row>
    <row r="684" spans="13:15" x14ac:dyDescent="0.25">
      <c r="M684" s="1"/>
      <c r="N684" s="1"/>
      <c r="O684" s="1"/>
    </row>
    <row r="685" spans="13:15" x14ac:dyDescent="0.25">
      <c r="M685" s="1"/>
      <c r="N685" s="1"/>
      <c r="O685" s="1"/>
    </row>
    <row r="686" spans="13:15" x14ac:dyDescent="0.25">
      <c r="M686" s="1"/>
      <c r="N686" s="1"/>
      <c r="O686" s="1"/>
    </row>
    <row r="687" spans="13:15" x14ac:dyDescent="0.25">
      <c r="M687" s="1"/>
      <c r="N687" s="1"/>
      <c r="O687" s="1"/>
    </row>
    <row r="688" spans="13:15" x14ac:dyDescent="0.25">
      <c r="M688" s="1"/>
      <c r="N688" s="1"/>
      <c r="O688" s="1"/>
    </row>
    <row r="689" spans="13:15" x14ac:dyDescent="0.25">
      <c r="M689" s="1"/>
      <c r="N689" s="1"/>
      <c r="O689" s="1"/>
    </row>
    <row r="690" spans="13:15" x14ac:dyDescent="0.25">
      <c r="M690" s="1"/>
      <c r="N690" s="1"/>
      <c r="O690" s="1"/>
    </row>
    <row r="691" spans="13:15" x14ac:dyDescent="0.25">
      <c r="M691" s="1"/>
      <c r="N691" s="1"/>
      <c r="O691" s="1"/>
    </row>
    <row r="692" spans="13:15" x14ac:dyDescent="0.25">
      <c r="M692" s="1"/>
      <c r="N692" s="1"/>
      <c r="O692" s="1"/>
    </row>
    <row r="693" spans="13:15" x14ac:dyDescent="0.25">
      <c r="M693" s="1"/>
      <c r="N693" s="1"/>
      <c r="O693" s="1"/>
    </row>
    <row r="694" spans="13:15" x14ac:dyDescent="0.25">
      <c r="M694" s="1"/>
      <c r="N694" s="1"/>
      <c r="O694" s="1"/>
    </row>
    <row r="695" spans="13:15" x14ac:dyDescent="0.25">
      <c r="M695" s="1"/>
      <c r="N695" s="1"/>
      <c r="O695" s="1"/>
    </row>
    <row r="696" spans="13:15" x14ac:dyDescent="0.25">
      <c r="M696" s="1"/>
      <c r="N696" s="1"/>
      <c r="O696" s="1"/>
    </row>
    <row r="697" spans="13:15" x14ac:dyDescent="0.25">
      <c r="M697" s="1"/>
      <c r="N697" s="1"/>
      <c r="O697" s="1"/>
    </row>
    <row r="698" spans="13:15" x14ac:dyDescent="0.25">
      <c r="M698" s="1"/>
      <c r="N698" s="1"/>
      <c r="O698" s="1"/>
    </row>
    <row r="699" spans="13:15" x14ac:dyDescent="0.25">
      <c r="M699" s="1"/>
      <c r="N699" s="1"/>
      <c r="O699" s="1"/>
    </row>
    <row r="700" spans="13:15" x14ac:dyDescent="0.25">
      <c r="M700" s="1"/>
      <c r="N700" s="1"/>
      <c r="O700" s="1"/>
    </row>
    <row r="701" spans="13:15" x14ac:dyDescent="0.25">
      <c r="M701" s="1"/>
      <c r="N701" s="1"/>
      <c r="O701" s="1"/>
    </row>
    <row r="702" spans="13:15" x14ac:dyDescent="0.25">
      <c r="M702" s="1"/>
      <c r="N702" s="1"/>
      <c r="O702" s="1"/>
    </row>
    <row r="703" spans="13:15" x14ac:dyDescent="0.25">
      <c r="M703" s="1"/>
      <c r="N703" s="1"/>
      <c r="O703" s="1"/>
    </row>
    <row r="704" spans="13:15" x14ac:dyDescent="0.25">
      <c r="M704" s="1"/>
      <c r="N704" s="1"/>
      <c r="O704" s="1"/>
    </row>
    <row r="705" spans="13:15" x14ac:dyDescent="0.25">
      <c r="M705" s="1"/>
      <c r="N705" s="1"/>
      <c r="O705" s="1"/>
    </row>
    <row r="706" spans="13:15" x14ac:dyDescent="0.25">
      <c r="M706" s="1"/>
      <c r="N706" s="1"/>
      <c r="O706" s="1"/>
    </row>
    <row r="707" spans="13:15" x14ac:dyDescent="0.25">
      <c r="M707" s="1"/>
      <c r="N707" s="1"/>
      <c r="O707" s="1"/>
    </row>
    <row r="708" spans="13:15" x14ac:dyDescent="0.25">
      <c r="M708" s="1"/>
      <c r="N708" s="1"/>
      <c r="O708" s="1"/>
    </row>
    <row r="709" spans="13:15" x14ac:dyDescent="0.25">
      <c r="M709" s="1"/>
      <c r="N709" s="1"/>
      <c r="O709" s="1"/>
    </row>
    <row r="710" spans="13:15" x14ac:dyDescent="0.25">
      <c r="M710" s="1"/>
      <c r="N710" s="1"/>
      <c r="O710" s="1"/>
    </row>
    <row r="711" spans="13:15" x14ac:dyDescent="0.25">
      <c r="M711" s="1"/>
      <c r="N711" s="1"/>
      <c r="O711" s="1"/>
    </row>
    <row r="712" spans="13:15" x14ac:dyDescent="0.25">
      <c r="M712" s="1"/>
      <c r="N712" s="1"/>
      <c r="O712" s="1"/>
    </row>
    <row r="713" spans="13:15" x14ac:dyDescent="0.25">
      <c r="M713" s="1"/>
      <c r="N713" s="1"/>
      <c r="O713" s="1"/>
    </row>
    <row r="714" spans="13:15" x14ac:dyDescent="0.25">
      <c r="M714" s="1"/>
      <c r="N714" s="1"/>
      <c r="O714" s="1"/>
    </row>
    <row r="715" spans="13:15" x14ac:dyDescent="0.25">
      <c r="M715" s="1"/>
      <c r="N715" s="1"/>
      <c r="O715" s="1"/>
    </row>
    <row r="716" spans="13:15" x14ac:dyDescent="0.25">
      <c r="M716" s="1"/>
      <c r="N716" s="1"/>
      <c r="O716" s="1"/>
    </row>
    <row r="717" spans="13:15" x14ac:dyDescent="0.25">
      <c r="M717" s="1"/>
      <c r="N717" s="1"/>
      <c r="O717" s="1"/>
    </row>
    <row r="718" spans="13:15" x14ac:dyDescent="0.25">
      <c r="M718" s="1"/>
      <c r="N718" s="1"/>
      <c r="O718" s="1"/>
    </row>
    <row r="719" spans="13:15" x14ac:dyDescent="0.25">
      <c r="M719" s="1"/>
      <c r="N719" s="1"/>
      <c r="O719" s="1"/>
    </row>
    <row r="720" spans="13:15" x14ac:dyDescent="0.25">
      <c r="M720" s="1"/>
      <c r="N720" s="1"/>
      <c r="O720" s="1"/>
    </row>
    <row r="721" spans="13:15" x14ac:dyDescent="0.25">
      <c r="M721" s="1"/>
      <c r="N721" s="1"/>
      <c r="O721" s="1"/>
    </row>
    <row r="722" spans="13:15" x14ac:dyDescent="0.25">
      <c r="M722" s="1"/>
      <c r="N722" s="1"/>
      <c r="O722" s="1"/>
    </row>
    <row r="723" spans="13:15" x14ac:dyDescent="0.25">
      <c r="M723" s="1"/>
      <c r="N723" s="1"/>
      <c r="O723" s="1"/>
    </row>
    <row r="724" spans="13:15" x14ac:dyDescent="0.25">
      <c r="M724" s="1"/>
      <c r="N724" s="1"/>
      <c r="O724" s="1"/>
    </row>
    <row r="725" spans="13:15" x14ac:dyDescent="0.25">
      <c r="M725" s="1"/>
      <c r="N725" s="1"/>
      <c r="O725" s="1"/>
    </row>
    <row r="726" spans="13:15" x14ac:dyDescent="0.25">
      <c r="M726" s="1"/>
      <c r="N726" s="1"/>
      <c r="O726" s="1"/>
    </row>
    <row r="727" spans="13:15" x14ac:dyDescent="0.25">
      <c r="M727" s="1"/>
      <c r="N727" s="1"/>
      <c r="O727" s="1"/>
    </row>
    <row r="728" spans="13:15" x14ac:dyDescent="0.25">
      <c r="M728" s="1"/>
      <c r="N728" s="1"/>
      <c r="O728" s="1"/>
    </row>
    <row r="729" spans="13:15" x14ac:dyDescent="0.25">
      <c r="M729" s="1"/>
      <c r="N729" s="1"/>
      <c r="O729" s="1"/>
    </row>
    <row r="730" spans="13:15" x14ac:dyDescent="0.25">
      <c r="M730" s="1"/>
      <c r="N730" s="1"/>
      <c r="O730" s="1"/>
    </row>
    <row r="731" spans="13:15" x14ac:dyDescent="0.25">
      <c r="M731" s="1"/>
      <c r="N731" s="1"/>
      <c r="O731" s="1"/>
    </row>
    <row r="732" spans="13:15" x14ac:dyDescent="0.25">
      <c r="M732" s="1"/>
      <c r="N732" s="1"/>
      <c r="O732" s="1"/>
    </row>
    <row r="733" spans="13:15" x14ac:dyDescent="0.25">
      <c r="M733" s="1"/>
      <c r="N733" s="1"/>
      <c r="O733" s="1"/>
    </row>
    <row r="734" spans="13:15" x14ac:dyDescent="0.25">
      <c r="M734" s="1"/>
      <c r="N734" s="1"/>
      <c r="O734" s="1"/>
    </row>
    <row r="735" spans="13:15" x14ac:dyDescent="0.25">
      <c r="M735" s="1"/>
      <c r="N735" s="1"/>
      <c r="O735" s="1"/>
    </row>
    <row r="736" spans="13:15" x14ac:dyDescent="0.25">
      <c r="M736" s="1"/>
      <c r="N736" s="1"/>
      <c r="O736" s="1"/>
    </row>
    <row r="737" spans="13:15" x14ac:dyDescent="0.25">
      <c r="M737" s="1"/>
      <c r="N737" s="1"/>
      <c r="O737" s="1"/>
    </row>
    <row r="738" spans="13:15" x14ac:dyDescent="0.25">
      <c r="M738" s="1"/>
      <c r="N738" s="1"/>
      <c r="O738" s="1"/>
    </row>
    <row r="739" spans="13:15" x14ac:dyDescent="0.25">
      <c r="M739" s="1"/>
      <c r="N739" s="1"/>
      <c r="O739" s="1"/>
    </row>
    <row r="740" spans="13:15" x14ac:dyDescent="0.25">
      <c r="M740" s="1"/>
      <c r="N740" s="1"/>
      <c r="O740" s="1"/>
    </row>
    <row r="741" spans="13:15" x14ac:dyDescent="0.25">
      <c r="M741" s="1"/>
      <c r="N741" s="1"/>
      <c r="O741" s="1"/>
    </row>
    <row r="742" spans="13:15" x14ac:dyDescent="0.25">
      <c r="M742" s="1"/>
      <c r="N742" s="1"/>
      <c r="O742" s="1"/>
    </row>
    <row r="743" spans="13:15" x14ac:dyDescent="0.25">
      <c r="M743" s="1"/>
      <c r="N743" s="1"/>
      <c r="O743" s="1"/>
    </row>
    <row r="744" spans="13:15" x14ac:dyDescent="0.25">
      <c r="M744" s="1"/>
      <c r="N744" s="1"/>
      <c r="O744" s="1"/>
    </row>
    <row r="745" spans="13:15" x14ac:dyDescent="0.25">
      <c r="M745" s="1"/>
      <c r="N745" s="1"/>
      <c r="O745" s="1"/>
    </row>
    <row r="746" spans="13:15" x14ac:dyDescent="0.25">
      <c r="M746" s="1"/>
      <c r="N746" s="1"/>
      <c r="O746" s="1"/>
    </row>
    <row r="747" spans="13:15" x14ac:dyDescent="0.25">
      <c r="M747" s="1"/>
      <c r="N747" s="1"/>
      <c r="O747" s="1"/>
    </row>
    <row r="748" spans="13:15" x14ac:dyDescent="0.25">
      <c r="M748" s="1"/>
      <c r="N748" s="1"/>
      <c r="O748" s="1"/>
    </row>
    <row r="749" spans="13:15" x14ac:dyDescent="0.25">
      <c r="M749" s="1"/>
      <c r="N749" s="1"/>
      <c r="O749" s="1"/>
    </row>
    <row r="750" spans="13:15" x14ac:dyDescent="0.25">
      <c r="M750" s="1"/>
      <c r="N750" s="1"/>
      <c r="O750" s="1"/>
    </row>
    <row r="751" spans="13:15" x14ac:dyDescent="0.25">
      <c r="M751" s="1"/>
      <c r="N751" s="1"/>
      <c r="O751" s="1"/>
    </row>
    <row r="752" spans="13:15" x14ac:dyDescent="0.25">
      <c r="M752" s="1"/>
      <c r="N752" s="1"/>
      <c r="O752" s="1"/>
    </row>
    <row r="753" spans="13:15" x14ac:dyDescent="0.25">
      <c r="M753" s="1"/>
      <c r="N753" s="1"/>
      <c r="O753" s="1"/>
    </row>
    <row r="754" spans="13:15" x14ac:dyDescent="0.25">
      <c r="M754" s="1"/>
      <c r="N754" s="1"/>
      <c r="O754" s="1"/>
    </row>
    <row r="755" spans="13:15" x14ac:dyDescent="0.25">
      <c r="M755" s="1"/>
      <c r="N755" s="1"/>
      <c r="O755" s="1"/>
    </row>
    <row r="756" spans="13:15" x14ac:dyDescent="0.25">
      <c r="M756" s="1"/>
      <c r="N756" s="1"/>
      <c r="O756" s="1"/>
    </row>
    <row r="757" spans="13:15" x14ac:dyDescent="0.25">
      <c r="M757" s="1"/>
      <c r="N757" s="1"/>
      <c r="O757" s="1"/>
    </row>
    <row r="758" spans="13:15" x14ac:dyDescent="0.25">
      <c r="M758" s="1"/>
      <c r="N758" s="1"/>
      <c r="O758" s="1"/>
    </row>
    <row r="759" spans="13:15" x14ac:dyDescent="0.25">
      <c r="M759" s="1"/>
      <c r="N759" s="1"/>
      <c r="O759" s="1"/>
    </row>
    <row r="760" spans="13:15" x14ac:dyDescent="0.25">
      <c r="M760" s="1"/>
      <c r="N760" s="1"/>
      <c r="O760" s="1"/>
    </row>
    <row r="761" spans="13:15" x14ac:dyDescent="0.25">
      <c r="M761" s="1"/>
      <c r="N761" s="1"/>
      <c r="O761" s="1"/>
    </row>
    <row r="762" spans="13:15" x14ac:dyDescent="0.25">
      <c r="M762" s="1"/>
      <c r="N762" s="1"/>
      <c r="O762" s="1"/>
    </row>
    <row r="763" spans="13:15" x14ac:dyDescent="0.25">
      <c r="M763" s="1"/>
      <c r="N763" s="1"/>
      <c r="O763" s="1"/>
    </row>
    <row r="764" spans="13:15" x14ac:dyDescent="0.25">
      <c r="M764" s="1"/>
      <c r="N764" s="1"/>
      <c r="O764" s="1"/>
    </row>
    <row r="765" spans="13:15" x14ac:dyDescent="0.25">
      <c r="M765" s="1"/>
      <c r="N765" s="1"/>
      <c r="O765" s="1"/>
    </row>
    <row r="766" spans="13:15" x14ac:dyDescent="0.25">
      <c r="M766" s="1"/>
      <c r="N766" s="1"/>
      <c r="O766" s="1"/>
    </row>
    <row r="767" spans="13:15" x14ac:dyDescent="0.25">
      <c r="M767" s="1"/>
      <c r="N767" s="1"/>
      <c r="O767" s="1"/>
    </row>
    <row r="768" spans="13:15" x14ac:dyDescent="0.25">
      <c r="M768" s="1"/>
      <c r="N768" s="1"/>
      <c r="O768" s="1"/>
    </row>
    <row r="769" spans="13:15" x14ac:dyDescent="0.25">
      <c r="M769" s="1"/>
      <c r="N769" s="1"/>
      <c r="O769" s="1"/>
    </row>
    <row r="770" spans="13:15" x14ac:dyDescent="0.25">
      <c r="M770" s="1"/>
      <c r="N770" s="1"/>
      <c r="O770" s="1"/>
    </row>
    <row r="771" spans="13:15" x14ac:dyDescent="0.25">
      <c r="M771" s="1"/>
      <c r="N771" s="1"/>
      <c r="O771" s="1"/>
    </row>
    <row r="772" spans="13:15" x14ac:dyDescent="0.25">
      <c r="M772" s="1"/>
      <c r="N772" s="1"/>
      <c r="O772" s="1"/>
    </row>
    <row r="773" spans="13:15" x14ac:dyDescent="0.25">
      <c r="M773" s="1"/>
      <c r="N773" s="1"/>
      <c r="O773" s="1"/>
    </row>
    <row r="774" spans="13:15" x14ac:dyDescent="0.25">
      <c r="M774" s="1"/>
      <c r="N774" s="1"/>
      <c r="O774" s="1"/>
    </row>
    <row r="775" spans="13:15" x14ac:dyDescent="0.25">
      <c r="M775" s="1"/>
      <c r="N775" s="1"/>
      <c r="O775" s="1"/>
    </row>
    <row r="776" spans="13:15" x14ac:dyDescent="0.25">
      <c r="M776" s="1"/>
      <c r="N776" s="1"/>
      <c r="O776" s="1"/>
    </row>
    <row r="777" spans="13:15" x14ac:dyDescent="0.25">
      <c r="M777" s="1"/>
      <c r="N777" s="1"/>
      <c r="O777" s="1"/>
    </row>
    <row r="778" spans="13:15" x14ac:dyDescent="0.25">
      <c r="M778" s="1"/>
      <c r="N778" s="1"/>
      <c r="O778" s="1"/>
    </row>
    <row r="779" spans="13:15" x14ac:dyDescent="0.25">
      <c r="M779" s="1"/>
      <c r="N779" s="1"/>
      <c r="O779" s="1"/>
    </row>
    <row r="780" spans="13:15" x14ac:dyDescent="0.25">
      <c r="M780" s="1"/>
      <c r="N780" s="1"/>
      <c r="O780" s="1"/>
    </row>
    <row r="781" spans="13:15" x14ac:dyDescent="0.25">
      <c r="M781" s="1"/>
      <c r="N781" s="1"/>
      <c r="O781" s="1"/>
    </row>
    <row r="782" spans="13:15" x14ac:dyDescent="0.25">
      <c r="M782" s="1"/>
      <c r="N782" s="1"/>
      <c r="O782" s="1"/>
    </row>
    <row r="783" spans="13:15" x14ac:dyDescent="0.25">
      <c r="M783" s="1"/>
      <c r="N783" s="1"/>
      <c r="O783" s="1"/>
    </row>
    <row r="784" spans="13:15" x14ac:dyDescent="0.25">
      <c r="M784" s="1"/>
      <c r="N784" s="1"/>
      <c r="O784" s="1"/>
    </row>
    <row r="785" spans="13:15" x14ac:dyDescent="0.25">
      <c r="M785" s="1"/>
      <c r="N785" s="1"/>
      <c r="O785" s="1"/>
    </row>
    <row r="786" spans="13:15" x14ac:dyDescent="0.25">
      <c r="M786" s="1"/>
      <c r="N786" s="1"/>
      <c r="O786" s="1"/>
    </row>
    <row r="787" spans="13:15" x14ac:dyDescent="0.25">
      <c r="M787" s="1"/>
      <c r="N787" s="1"/>
      <c r="O787" s="1"/>
    </row>
    <row r="788" spans="13:15" x14ac:dyDescent="0.25">
      <c r="M788" s="1"/>
      <c r="N788" s="1"/>
      <c r="O788" s="1"/>
    </row>
    <row r="789" spans="13:15" x14ac:dyDescent="0.25">
      <c r="M789" s="1"/>
      <c r="N789" s="1"/>
      <c r="O789" s="1"/>
    </row>
    <row r="790" spans="13:15" x14ac:dyDescent="0.25">
      <c r="M790" s="1"/>
      <c r="N790" s="1"/>
      <c r="O790" s="1"/>
    </row>
    <row r="791" spans="13:15" x14ac:dyDescent="0.25">
      <c r="M791" s="1"/>
      <c r="N791" s="1"/>
      <c r="O791" s="1"/>
    </row>
    <row r="792" spans="13:15" x14ac:dyDescent="0.25">
      <c r="M792" s="1"/>
      <c r="N792" s="1"/>
      <c r="O792" s="1"/>
    </row>
    <row r="793" spans="13:15" x14ac:dyDescent="0.25">
      <c r="M793" s="1"/>
      <c r="N793" s="1"/>
      <c r="O793" s="1"/>
    </row>
    <row r="794" spans="13:15" x14ac:dyDescent="0.25">
      <c r="M794" s="1"/>
      <c r="N794" s="1"/>
      <c r="O794" s="1"/>
    </row>
    <row r="795" spans="13:15" x14ac:dyDescent="0.25">
      <c r="M795" s="1"/>
      <c r="N795" s="1"/>
      <c r="O795" s="1"/>
    </row>
    <row r="796" spans="13:15" x14ac:dyDescent="0.25">
      <c r="M796" s="1"/>
      <c r="N796" s="1"/>
      <c r="O796" s="1"/>
    </row>
    <row r="797" spans="13:15" x14ac:dyDescent="0.25">
      <c r="M797" s="1"/>
      <c r="N797" s="1"/>
      <c r="O797" s="1"/>
    </row>
    <row r="798" spans="13:15" x14ac:dyDescent="0.25">
      <c r="M798" s="1"/>
      <c r="N798" s="1"/>
      <c r="O798" s="1"/>
    </row>
    <row r="799" spans="13:15" x14ac:dyDescent="0.25">
      <c r="M799" s="1"/>
      <c r="N799" s="1"/>
      <c r="O799" s="1"/>
    </row>
    <row r="800" spans="13:15" x14ac:dyDescent="0.25">
      <c r="M800" s="1"/>
      <c r="N800" s="1"/>
      <c r="O800" s="1"/>
    </row>
    <row r="801" spans="13:15" x14ac:dyDescent="0.25">
      <c r="M801" s="1"/>
      <c r="N801" s="1"/>
      <c r="O801" s="1"/>
    </row>
    <row r="802" spans="13:15" x14ac:dyDescent="0.25">
      <c r="M802" s="1"/>
      <c r="N802" s="1"/>
      <c r="O802" s="1"/>
    </row>
    <row r="803" spans="13:15" x14ac:dyDescent="0.25">
      <c r="M803" s="1"/>
      <c r="N803" s="1"/>
      <c r="O803" s="1"/>
    </row>
    <row r="804" spans="13:15" x14ac:dyDescent="0.25">
      <c r="M804" s="1"/>
      <c r="N804" s="1"/>
      <c r="O804" s="1"/>
    </row>
    <row r="805" spans="13:15" x14ac:dyDescent="0.25">
      <c r="M805" s="1"/>
      <c r="N805" s="1"/>
      <c r="O805" s="1"/>
    </row>
    <row r="806" spans="13:15" x14ac:dyDescent="0.25">
      <c r="M806" s="1"/>
      <c r="N806" s="1"/>
      <c r="O806" s="1"/>
    </row>
    <row r="807" spans="13:15" x14ac:dyDescent="0.25">
      <c r="M807" s="1"/>
      <c r="N807" s="1"/>
      <c r="O807" s="1"/>
    </row>
    <row r="808" spans="13:15" x14ac:dyDescent="0.25">
      <c r="M808" s="1"/>
      <c r="N808" s="1"/>
      <c r="O808" s="1"/>
    </row>
    <row r="809" spans="13:15" x14ac:dyDescent="0.25">
      <c r="M809" s="1"/>
      <c r="N809" s="1"/>
      <c r="O809" s="1"/>
    </row>
    <row r="810" spans="13:15" x14ac:dyDescent="0.25">
      <c r="M810" s="1"/>
      <c r="N810" s="1"/>
      <c r="O810" s="1"/>
    </row>
    <row r="811" spans="13:15" x14ac:dyDescent="0.25">
      <c r="M811" s="1"/>
      <c r="N811" s="1"/>
      <c r="O811" s="1"/>
    </row>
    <row r="812" spans="13:15" x14ac:dyDescent="0.25">
      <c r="M812" s="1"/>
      <c r="N812" s="1"/>
      <c r="O812" s="1"/>
    </row>
    <row r="813" spans="13:15" x14ac:dyDescent="0.25">
      <c r="M813" s="1"/>
      <c r="N813" s="1"/>
      <c r="O813" s="1"/>
    </row>
    <row r="814" spans="13:15" x14ac:dyDescent="0.25">
      <c r="M814" s="1"/>
      <c r="N814" s="1"/>
      <c r="O814" s="1"/>
    </row>
    <row r="815" spans="13:15" x14ac:dyDescent="0.25">
      <c r="M815" s="1"/>
      <c r="N815" s="1"/>
      <c r="O815" s="1"/>
    </row>
    <row r="816" spans="13:15" x14ac:dyDescent="0.25">
      <c r="M816" s="1"/>
      <c r="N816" s="1"/>
      <c r="O816" s="1"/>
    </row>
    <row r="817" spans="13:15" x14ac:dyDescent="0.25">
      <c r="M817" s="1"/>
      <c r="N817" s="1"/>
      <c r="O817" s="1"/>
    </row>
    <row r="818" spans="13:15" x14ac:dyDescent="0.25">
      <c r="M818" s="1"/>
      <c r="N818" s="1"/>
      <c r="O818" s="1"/>
    </row>
    <row r="819" spans="13:15" x14ac:dyDescent="0.25">
      <c r="M819" s="1"/>
      <c r="N819" s="1"/>
      <c r="O819" s="1"/>
    </row>
    <row r="820" spans="13:15" x14ac:dyDescent="0.25">
      <c r="M820" s="1"/>
      <c r="N820" s="1"/>
      <c r="O820" s="1"/>
    </row>
    <row r="821" spans="13:15" x14ac:dyDescent="0.25">
      <c r="M821" s="1"/>
      <c r="N821" s="1"/>
      <c r="O821" s="1"/>
    </row>
    <row r="822" spans="13:15" x14ac:dyDescent="0.25">
      <c r="M822" s="1"/>
      <c r="N822" s="1"/>
      <c r="O822" s="1"/>
    </row>
    <row r="823" spans="13:15" x14ac:dyDescent="0.25">
      <c r="M823" s="1"/>
      <c r="N823" s="1"/>
      <c r="O823" s="1"/>
    </row>
    <row r="824" spans="13:15" x14ac:dyDescent="0.25">
      <c r="M824" s="1"/>
      <c r="N824" s="1"/>
      <c r="O824" s="1"/>
    </row>
    <row r="825" spans="13:15" x14ac:dyDescent="0.25">
      <c r="M825" s="1"/>
      <c r="N825" s="1"/>
      <c r="O825" s="1"/>
    </row>
    <row r="826" spans="13:15" x14ac:dyDescent="0.25">
      <c r="M826" s="1"/>
      <c r="N826" s="1"/>
      <c r="O826" s="1"/>
    </row>
    <row r="827" spans="13:15" x14ac:dyDescent="0.25">
      <c r="M827" s="1"/>
      <c r="N827" s="1"/>
      <c r="O827" s="1"/>
    </row>
    <row r="828" spans="13:15" x14ac:dyDescent="0.25">
      <c r="M828" s="1"/>
      <c r="N828" s="1"/>
      <c r="O828" s="1"/>
    </row>
    <row r="829" spans="13:15" x14ac:dyDescent="0.25">
      <c r="M829" s="1"/>
      <c r="N829" s="1"/>
      <c r="O829" s="1"/>
    </row>
    <row r="830" spans="13:15" x14ac:dyDescent="0.25">
      <c r="M830" s="1"/>
      <c r="N830" s="1"/>
      <c r="O830" s="1"/>
    </row>
    <row r="831" spans="13:15" x14ac:dyDescent="0.25">
      <c r="M831" s="1"/>
      <c r="N831" s="1"/>
      <c r="O831" s="1"/>
    </row>
    <row r="832" spans="13:15" x14ac:dyDescent="0.25">
      <c r="M832" s="1"/>
      <c r="N832" s="1"/>
      <c r="O832" s="1"/>
    </row>
    <row r="833" spans="13:15" x14ac:dyDescent="0.25">
      <c r="M833" s="1"/>
      <c r="N833" s="1"/>
      <c r="O833" s="1"/>
    </row>
    <row r="834" spans="13:15" x14ac:dyDescent="0.25">
      <c r="M834" s="1"/>
      <c r="N834" s="1"/>
      <c r="O834" s="1"/>
    </row>
    <row r="835" spans="13:15" x14ac:dyDescent="0.25">
      <c r="M835" s="1"/>
      <c r="N835" s="1"/>
      <c r="O835" s="1"/>
    </row>
    <row r="836" spans="13:15" x14ac:dyDescent="0.25">
      <c r="M836" s="1"/>
      <c r="N836" s="1"/>
      <c r="O836" s="1"/>
    </row>
    <row r="837" spans="13:15" x14ac:dyDescent="0.25">
      <c r="M837" s="1"/>
      <c r="N837" s="1"/>
      <c r="O837" s="1"/>
    </row>
    <row r="838" spans="13:15" x14ac:dyDescent="0.25">
      <c r="M838" s="1"/>
      <c r="N838" s="1"/>
      <c r="O838" s="1"/>
    </row>
    <row r="839" spans="13:15" x14ac:dyDescent="0.25">
      <c r="M839" s="1"/>
      <c r="N839" s="1"/>
      <c r="O839" s="1"/>
    </row>
    <row r="840" spans="13:15" x14ac:dyDescent="0.25">
      <c r="M840" s="1"/>
      <c r="N840" s="1"/>
      <c r="O840" s="1"/>
    </row>
    <row r="841" spans="13:15" x14ac:dyDescent="0.25">
      <c r="M841" s="1"/>
      <c r="N841" s="1"/>
      <c r="O841" s="1"/>
    </row>
    <row r="842" spans="13:15" x14ac:dyDescent="0.25">
      <c r="M842" s="1"/>
      <c r="N842" s="1"/>
      <c r="O842" s="1"/>
    </row>
    <row r="843" spans="13:15" x14ac:dyDescent="0.25">
      <c r="M843" s="1"/>
      <c r="N843" s="1"/>
      <c r="O843" s="1"/>
    </row>
    <row r="844" spans="13:15" x14ac:dyDescent="0.25">
      <c r="M844" s="1"/>
      <c r="N844" s="1"/>
      <c r="O844" s="1"/>
    </row>
    <row r="845" spans="13:15" x14ac:dyDescent="0.25">
      <c r="M845" s="1"/>
      <c r="N845" s="1"/>
      <c r="O845" s="1"/>
    </row>
    <row r="846" spans="13:15" x14ac:dyDescent="0.25">
      <c r="M846" s="1"/>
      <c r="N846" s="1"/>
      <c r="O846" s="1"/>
    </row>
    <row r="847" spans="13:15" x14ac:dyDescent="0.25">
      <c r="M847" s="1"/>
      <c r="N847" s="1"/>
      <c r="O847" s="1"/>
    </row>
    <row r="848" spans="13:15" x14ac:dyDescent="0.25">
      <c r="M848" s="1"/>
      <c r="N848" s="1"/>
      <c r="O848" s="1"/>
    </row>
    <row r="849" spans="13:15" x14ac:dyDescent="0.25">
      <c r="M849" s="1"/>
      <c r="N849" s="1"/>
      <c r="O849" s="1"/>
    </row>
    <row r="850" spans="13:15" x14ac:dyDescent="0.25">
      <c r="M850" s="1"/>
      <c r="N850" s="1"/>
      <c r="O850" s="1"/>
    </row>
    <row r="851" spans="13:15" x14ac:dyDescent="0.25">
      <c r="M851" s="1"/>
      <c r="N851" s="1"/>
      <c r="O851" s="1"/>
    </row>
    <row r="852" spans="13:15" x14ac:dyDescent="0.25">
      <c r="M852" s="1"/>
      <c r="N852" s="1"/>
      <c r="O852" s="1"/>
    </row>
    <row r="853" spans="13:15" x14ac:dyDescent="0.25">
      <c r="M853" s="1"/>
      <c r="N853" s="1"/>
      <c r="O853" s="1"/>
    </row>
    <row r="854" spans="13:15" x14ac:dyDescent="0.25">
      <c r="M854" s="1"/>
      <c r="N854" s="1"/>
      <c r="O854" s="1"/>
    </row>
    <row r="855" spans="13:15" x14ac:dyDescent="0.25">
      <c r="M855" s="1"/>
      <c r="N855" s="1"/>
      <c r="O855" s="1"/>
    </row>
    <row r="856" spans="13:15" x14ac:dyDescent="0.25">
      <c r="M856" s="1"/>
      <c r="N856" s="1"/>
      <c r="O856" s="1"/>
    </row>
    <row r="857" spans="13:15" x14ac:dyDescent="0.25">
      <c r="M857" s="1"/>
      <c r="N857" s="1"/>
      <c r="O857" s="1"/>
    </row>
    <row r="858" spans="13:15" x14ac:dyDescent="0.25">
      <c r="M858" s="1"/>
      <c r="N858" s="1"/>
      <c r="O858" s="1"/>
    </row>
    <row r="859" spans="13:15" x14ac:dyDescent="0.25">
      <c r="M859" s="1"/>
      <c r="N859" s="1"/>
      <c r="O859" s="1"/>
    </row>
    <row r="860" spans="13:15" x14ac:dyDescent="0.25">
      <c r="M860" s="1"/>
      <c r="N860" s="1"/>
      <c r="O860" s="1"/>
    </row>
    <row r="861" spans="13:15" x14ac:dyDescent="0.25">
      <c r="M861" s="1"/>
      <c r="N861" s="1"/>
      <c r="O861" s="1"/>
    </row>
    <row r="862" spans="13:15" x14ac:dyDescent="0.25">
      <c r="M862" s="1"/>
      <c r="N862" s="1"/>
      <c r="O862" s="1"/>
    </row>
    <row r="863" spans="13:15" x14ac:dyDescent="0.25">
      <c r="M863" s="1"/>
      <c r="N863" s="1"/>
      <c r="O863" s="1"/>
    </row>
    <row r="864" spans="13:15" x14ac:dyDescent="0.25">
      <c r="M864" s="1"/>
      <c r="N864" s="1"/>
      <c r="O864" s="1"/>
    </row>
    <row r="865" spans="13:15" x14ac:dyDescent="0.25">
      <c r="M865" s="1"/>
      <c r="N865" s="1"/>
      <c r="O865" s="1"/>
    </row>
    <row r="866" spans="13:15" x14ac:dyDescent="0.25">
      <c r="M866" s="1"/>
      <c r="N866" s="1"/>
      <c r="O866" s="1"/>
    </row>
    <row r="867" spans="13:15" x14ac:dyDescent="0.25">
      <c r="M867" s="1"/>
      <c r="N867" s="1"/>
      <c r="O867" s="1"/>
    </row>
    <row r="868" spans="13:15" x14ac:dyDescent="0.25">
      <c r="M868" s="1"/>
      <c r="N868" s="1"/>
      <c r="O868" s="1"/>
    </row>
    <row r="869" spans="13:15" x14ac:dyDescent="0.25">
      <c r="M869" s="1"/>
      <c r="N869" s="1"/>
      <c r="O869" s="1"/>
    </row>
    <row r="870" spans="13:15" x14ac:dyDescent="0.25">
      <c r="M870" s="1"/>
      <c r="N870" s="1"/>
      <c r="O870" s="1"/>
    </row>
    <row r="871" spans="13:15" x14ac:dyDescent="0.25">
      <c r="M871" s="1"/>
      <c r="N871" s="1"/>
      <c r="O871" s="1"/>
    </row>
    <row r="872" spans="13:15" x14ac:dyDescent="0.25">
      <c r="M872" s="1"/>
      <c r="N872" s="1"/>
      <c r="O872" s="1"/>
    </row>
    <row r="873" spans="13:15" x14ac:dyDescent="0.25">
      <c r="M873" s="1"/>
      <c r="N873" s="1"/>
      <c r="O873" s="1"/>
    </row>
    <row r="874" spans="13:15" x14ac:dyDescent="0.25">
      <c r="M874" s="1"/>
      <c r="N874" s="1"/>
      <c r="O874" s="1"/>
    </row>
    <row r="875" spans="13:15" x14ac:dyDescent="0.25">
      <c r="M875" s="1"/>
      <c r="N875" s="1"/>
      <c r="O875" s="1"/>
    </row>
    <row r="876" spans="13:15" x14ac:dyDescent="0.25">
      <c r="M876" s="1"/>
      <c r="N876" s="1"/>
      <c r="O876" s="1"/>
    </row>
    <row r="877" spans="13:15" x14ac:dyDescent="0.25">
      <c r="M877" s="1"/>
      <c r="N877" s="1"/>
      <c r="O877" s="1"/>
    </row>
    <row r="878" spans="13:15" x14ac:dyDescent="0.25">
      <c r="M878" s="1"/>
      <c r="N878" s="1"/>
      <c r="O878" s="1"/>
    </row>
    <row r="879" spans="13:15" x14ac:dyDescent="0.25">
      <c r="M879" s="1"/>
      <c r="N879" s="1"/>
      <c r="O879" s="1"/>
    </row>
    <row r="880" spans="13:15" x14ac:dyDescent="0.25">
      <c r="M880" s="1"/>
      <c r="N880" s="1"/>
      <c r="O880" s="1"/>
    </row>
    <row r="881" spans="13:15" x14ac:dyDescent="0.25">
      <c r="M881" s="1"/>
      <c r="N881" s="1"/>
      <c r="O881" s="1"/>
    </row>
    <row r="882" spans="13:15" x14ac:dyDescent="0.25">
      <c r="M882" s="1"/>
      <c r="N882" s="1"/>
      <c r="O882" s="1"/>
    </row>
    <row r="883" spans="13:15" x14ac:dyDescent="0.25">
      <c r="M883" s="1"/>
      <c r="N883" s="1"/>
      <c r="O883" s="1"/>
    </row>
    <row r="884" spans="13:15" x14ac:dyDescent="0.25">
      <c r="M884" s="1"/>
      <c r="N884" s="1"/>
      <c r="O884" s="1"/>
    </row>
    <row r="885" spans="13:15" x14ac:dyDescent="0.25">
      <c r="M885" s="1"/>
      <c r="N885" s="1"/>
      <c r="O885" s="1"/>
    </row>
    <row r="886" spans="13:15" x14ac:dyDescent="0.25">
      <c r="M886" s="1"/>
      <c r="N886" s="1"/>
      <c r="O886" s="1"/>
    </row>
    <row r="887" spans="13:15" x14ac:dyDescent="0.25">
      <c r="M887" s="1"/>
      <c r="N887" s="1"/>
      <c r="O887" s="1"/>
    </row>
    <row r="888" spans="13:15" x14ac:dyDescent="0.25">
      <c r="M888" s="1"/>
      <c r="N888" s="1"/>
      <c r="O888" s="1"/>
    </row>
    <row r="889" spans="13:15" x14ac:dyDescent="0.25">
      <c r="M889" s="1"/>
      <c r="N889" s="1"/>
      <c r="O889" s="1"/>
    </row>
    <row r="890" spans="13:15" x14ac:dyDescent="0.25">
      <c r="M890" s="1"/>
      <c r="N890" s="1"/>
      <c r="O890" s="1"/>
    </row>
    <row r="891" spans="13:15" x14ac:dyDescent="0.25">
      <c r="M891" s="1"/>
      <c r="N891" s="1"/>
      <c r="O891" s="1"/>
    </row>
    <row r="892" spans="13:15" x14ac:dyDescent="0.25">
      <c r="M892" s="1"/>
      <c r="N892" s="1"/>
      <c r="O892" s="1"/>
    </row>
    <row r="893" spans="13:15" x14ac:dyDescent="0.25">
      <c r="M893" s="1"/>
      <c r="N893" s="1"/>
      <c r="O893" s="1"/>
    </row>
    <row r="894" spans="13:15" x14ac:dyDescent="0.25">
      <c r="M894" s="1"/>
      <c r="N894" s="1"/>
      <c r="O894" s="1"/>
    </row>
    <row r="895" spans="13:15" x14ac:dyDescent="0.25">
      <c r="M895" s="1"/>
      <c r="N895" s="1"/>
      <c r="O895" s="1"/>
    </row>
    <row r="896" spans="13:15" x14ac:dyDescent="0.25">
      <c r="M896" s="1"/>
      <c r="N896" s="1"/>
      <c r="O896" s="1"/>
    </row>
    <row r="897" spans="13:15" x14ac:dyDescent="0.25">
      <c r="M897" s="1"/>
      <c r="N897" s="1"/>
      <c r="O897" s="1"/>
    </row>
    <row r="898" spans="13:15" x14ac:dyDescent="0.25">
      <c r="M898" s="1"/>
      <c r="N898" s="1"/>
      <c r="O898" s="1"/>
    </row>
    <row r="899" spans="13:15" x14ac:dyDescent="0.25">
      <c r="M899" s="1"/>
      <c r="N899" s="1"/>
      <c r="O899" s="1"/>
    </row>
    <row r="900" spans="13:15" x14ac:dyDescent="0.25">
      <c r="M900" s="1"/>
      <c r="N900" s="1"/>
      <c r="O900" s="1"/>
    </row>
    <row r="901" spans="13:15" x14ac:dyDescent="0.25">
      <c r="M901" s="1"/>
      <c r="N901" s="1"/>
      <c r="O901" s="1"/>
    </row>
    <row r="902" spans="13:15" x14ac:dyDescent="0.25">
      <c r="M902" s="1"/>
      <c r="N902" s="1"/>
      <c r="O902" s="1"/>
    </row>
    <row r="903" spans="13:15" x14ac:dyDescent="0.25">
      <c r="M903" s="1"/>
      <c r="N903" s="1"/>
      <c r="O903" s="1"/>
    </row>
    <row r="904" spans="13:15" x14ac:dyDescent="0.25">
      <c r="M904" s="1"/>
      <c r="N904" s="1"/>
      <c r="O904" s="1"/>
    </row>
    <row r="905" spans="13:15" x14ac:dyDescent="0.25">
      <c r="M905" s="1"/>
      <c r="N905" s="1"/>
      <c r="O905" s="1"/>
    </row>
    <row r="906" spans="13:15" x14ac:dyDescent="0.25">
      <c r="M906" s="1"/>
      <c r="N906" s="1"/>
      <c r="O906" s="1"/>
    </row>
    <row r="907" spans="13:15" x14ac:dyDescent="0.25">
      <c r="M907" s="1"/>
      <c r="N907" s="1"/>
      <c r="O907" s="1"/>
    </row>
    <row r="908" spans="13:15" x14ac:dyDescent="0.25">
      <c r="M908" s="1"/>
      <c r="N908" s="1"/>
      <c r="O908" s="1"/>
    </row>
    <row r="909" spans="13:15" x14ac:dyDescent="0.25">
      <c r="M909" s="1"/>
      <c r="N909" s="1"/>
      <c r="O909" s="1"/>
    </row>
    <row r="910" spans="13:15" x14ac:dyDescent="0.25">
      <c r="M910" s="1"/>
      <c r="N910" s="1"/>
      <c r="O910" s="1"/>
    </row>
    <row r="911" spans="13:15" x14ac:dyDescent="0.25">
      <c r="M911" s="1"/>
      <c r="N911" s="1"/>
      <c r="O911" s="1"/>
    </row>
    <row r="912" spans="13:15" x14ac:dyDescent="0.25">
      <c r="M912" s="1"/>
      <c r="N912" s="1"/>
      <c r="O912" s="1"/>
    </row>
    <row r="913" spans="13:15" x14ac:dyDescent="0.25">
      <c r="M913" s="1"/>
      <c r="N913" s="1"/>
      <c r="O913" s="1"/>
    </row>
    <row r="914" spans="13:15" x14ac:dyDescent="0.25">
      <c r="M914" s="1"/>
      <c r="N914" s="1"/>
      <c r="O914" s="1"/>
    </row>
    <row r="915" spans="13:15" x14ac:dyDescent="0.25">
      <c r="M915" s="1"/>
      <c r="N915" s="1"/>
      <c r="O915" s="1"/>
    </row>
    <row r="916" spans="13:15" x14ac:dyDescent="0.25">
      <c r="M916" s="1"/>
      <c r="N916" s="1"/>
      <c r="O916" s="1"/>
    </row>
    <row r="917" spans="13:15" x14ac:dyDescent="0.25">
      <c r="M917" s="1"/>
      <c r="N917" s="1"/>
      <c r="O917" s="1"/>
    </row>
    <row r="918" spans="13:15" x14ac:dyDescent="0.25">
      <c r="M918" s="1"/>
      <c r="N918" s="1"/>
      <c r="O918" s="1"/>
    </row>
    <row r="919" spans="13:15" x14ac:dyDescent="0.25">
      <c r="M919" s="1"/>
      <c r="N919" s="1"/>
      <c r="O919" s="1"/>
    </row>
    <row r="920" spans="13:15" x14ac:dyDescent="0.25">
      <c r="M920" s="1"/>
      <c r="N920" s="1"/>
      <c r="O920" s="1"/>
    </row>
    <row r="921" spans="13:15" x14ac:dyDescent="0.25">
      <c r="M921" s="1"/>
      <c r="N921" s="1"/>
      <c r="O921" s="1"/>
    </row>
    <row r="922" spans="13:15" x14ac:dyDescent="0.25">
      <c r="M922" s="1"/>
      <c r="N922" s="1"/>
      <c r="O922" s="1"/>
    </row>
    <row r="923" spans="13:15" x14ac:dyDescent="0.25">
      <c r="M923" s="1"/>
      <c r="N923" s="1"/>
      <c r="O923" s="1"/>
    </row>
    <row r="924" spans="13:15" x14ac:dyDescent="0.25">
      <c r="M924" s="1"/>
      <c r="N924" s="1"/>
      <c r="O924" s="1"/>
    </row>
    <row r="925" spans="13:15" x14ac:dyDescent="0.25">
      <c r="M925" s="1"/>
      <c r="N925" s="1"/>
      <c r="O925" s="1"/>
    </row>
    <row r="926" spans="13:15" x14ac:dyDescent="0.25">
      <c r="M926" s="1"/>
      <c r="N926" s="1"/>
      <c r="O926" s="1"/>
    </row>
    <row r="927" spans="13:15" x14ac:dyDescent="0.25">
      <c r="M927" s="1"/>
      <c r="N927" s="1"/>
      <c r="O927" s="1"/>
    </row>
    <row r="928" spans="13:15" x14ac:dyDescent="0.25">
      <c r="M928" s="1"/>
      <c r="N928" s="1"/>
      <c r="O928" s="1"/>
    </row>
    <row r="929" spans="13:15" x14ac:dyDescent="0.25">
      <c r="M929" s="1"/>
      <c r="N929" s="1"/>
      <c r="O929" s="1"/>
    </row>
    <row r="930" spans="13:15" x14ac:dyDescent="0.25">
      <c r="M930" s="1"/>
      <c r="N930" s="1"/>
      <c r="O930" s="1"/>
    </row>
    <row r="931" spans="13:15" x14ac:dyDescent="0.25">
      <c r="M931" s="1"/>
      <c r="N931" s="1"/>
      <c r="O931" s="1"/>
    </row>
    <row r="932" spans="13:15" x14ac:dyDescent="0.25">
      <c r="M932" s="1"/>
      <c r="N932" s="1"/>
      <c r="O932" s="1"/>
    </row>
    <row r="933" spans="13:15" x14ac:dyDescent="0.25">
      <c r="M933" s="1"/>
      <c r="N933" s="1"/>
      <c r="O933" s="1"/>
    </row>
    <row r="934" spans="13:15" x14ac:dyDescent="0.25">
      <c r="M934" s="1"/>
      <c r="N934" s="1"/>
      <c r="O934" s="1"/>
    </row>
    <row r="935" spans="13:15" x14ac:dyDescent="0.25">
      <c r="M935" s="1"/>
      <c r="N935" s="1"/>
      <c r="O935" s="1"/>
    </row>
    <row r="936" spans="13:15" x14ac:dyDescent="0.25">
      <c r="M936" s="1"/>
      <c r="N936" s="1"/>
      <c r="O936" s="1"/>
    </row>
    <row r="937" spans="13:15" x14ac:dyDescent="0.25">
      <c r="M937" s="1"/>
      <c r="N937" s="1"/>
      <c r="O937" s="1"/>
    </row>
    <row r="938" spans="13:15" x14ac:dyDescent="0.25">
      <c r="M938" s="1"/>
      <c r="N938" s="1"/>
      <c r="O938" s="1"/>
    </row>
    <row r="939" spans="13:15" x14ac:dyDescent="0.25">
      <c r="M939" s="1"/>
      <c r="N939" s="1"/>
      <c r="O939" s="1"/>
    </row>
    <row r="940" spans="13:15" x14ac:dyDescent="0.25">
      <c r="M940" s="1"/>
      <c r="N940" s="1"/>
      <c r="O940" s="1"/>
    </row>
    <row r="941" spans="13:15" x14ac:dyDescent="0.25">
      <c r="M941" s="1"/>
      <c r="N941" s="1"/>
      <c r="O941" s="1"/>
    </row>
    <row r="942" spans="13:15" x14ac:dyDescent="0.25">
      <c r="M942" s="1"/>
      <c r="N942" s="1"/>
      <c r="O942" s="1"/>
    </row>
    <row r="943" spans="13:15" x14ac:dyDescent="0.25">
      <c r="M943" s="1"/>
      <c r="N943" s="1"/>
      <c r="O943" s="1"/>
    </row>
    <row r="944" spans="13:15" x14ac:dyDescent="0.25">
      <c r="M944" s="1"/>
      <c r="N944" s="1"/>
      <c r="O944" s="1"/>
    </row>
    <row r="945" spans="13:15" x14ac:dyDescent="0.25">
      <c r="M945" s="1"/>
      <c r="N945" s="1"/>
      <c r="O945" s="1"/>
    </row>
    <row r="946" spans="13:15" x14ac:dyDescent="0.25">
      <c r="M946" s="1"/>
      <c r="N946" s="1"/>
      <c r="O946" s="1"/>
    </row>
    <row r="947" spans="13:15" x14ac:dyDescent="0.25">
      <c r="M947" s="1"/>
      <c r="N947" s="1"/>
      <c r="O947" s="1"/>
    </row>
    <row r="948" spans="13:15" x14ac:dyDescent="0.25">
      <c r="M948" s="1"/>
      <c r="N948" s="1"/>
      <c r="O948" s="1"/>
    </row>
    <row r="949" spans="13:15" x14ac:dyDescent="0.25">
      <c r="M949" s="1"/>
      <c r="N949" s="1"/>
      <c r="O949" s="1"/>
    </row>
    <row r="950" spans="13:15" x14ac:dyDescent="0.25">
      <c r="M950" s="1"/>
      <c r="N950" s="1"/>
      <c r="O950" s="1"/>
    </row>
    <row r="951" spans="13:15" x14ac:dyDescent="0.25">
      <c r="M951" s="1"/>
      <c r="N951" s="1"/>
      <c r="O951" s="1"/>
    </row>
    <row r="952" spans="13:15" x14ac:dyDescent="0.25">
      <c r="M952" s="1"/>
      <c r="N952" s="1"/>
      <c r="O952" s="1"/>
    </row>
    <row r="953" spans="13:15" x14ac:dyDescent="0.25">
      <c r="M953" s="1"/>
      <c r="N953" s="1"/>
      <c r="O953" s="1"/>
    </row>
    <row r="954" spans="13:15" x14ac:dyDescent="0.25">
      <c r="M954" s="1"/>
      <c r="N954" s="1"/>
      <c r="O954" s="1"/>
    </row>
    <row r="955" spans="13:15" x14ac:dyDescent="0.25">
      <c r="M955" s="1"/>
      <c r="N955" s="1"/>
      <c r="O955" s="1"/>
    </row>
    <row r="956" spans="13:15" x14ac:dyDescent="0.25">
      <c r="M956" s="1"/>
      <c r="N956" s="1"/>
      <c r="O956" s="1"/>
    </row>
    <row r="957" spans="13:15" x14ac:dyDescent="0.25">
      <c r="M957" s="1"/>
      <c r="N957" s="1"/>
      <c r="O957" s="1"/>
    </row>
    <row r="958" spans="13:15" x14ac:dyDescent="0.25">
      <c r="M958" s="1"/>
      <c r="N958" s="1"/>
      <c r="O958" s="1"/>
    </row>
    <row r="959" spans="13:15" x14ac:dyDescent="0.25">
      <c r="M959" s="1"/>
      <c r="N959" s="1"/>
      <c r="O959" s="1"/>
    </row>
    <row r="960" spans="13:15" x14ac:dyDescent="0.25">
      <c r="M960" s="1"/>
      <c r="N960" s="1"/>
      <c r="O960" s="1"/>
    </row>
    <row r="961" spans="13:15" x14ac:dyDescent="0.25">
      <c r="M961" s="1"/>
      <c r="N961" s="1"/>
      <c r="O961" s="1"/>
    </row>
    <row r="962" spans="13:15" x14ac:dyDescent="0.25">
      <c r="M962" s="1"/>
      <c r="N962" s="1"/>
      <c r="O962" s="1"/>
    </row>
    <row r="963" spans="13:15" x14ac:dyDescent="0.25">
      <c r="M963" s="1"/>
      <c r="N963" s="1"/>
      <c r="O963" s="1"/>
    </row>
    <row r="964" spans="13:15" x14ac:dyDescent="0.25">
      <c r="M964" s="1"/>
      <c r="N964" s="1"/>
      <c r="O964" s="1"/>
    </row>
    <row r="965" spans="13:15" x14ac:dyDescent="0.25">
      <c r="M965" s="1"/>
      <c r="N965" s="1"/>
      <c r="O965" s="1"/>
    </row>
    <row r="966" spans="13:15" x14ac:dyDescent="0.25">
      <c r="M966" s="1"/>
      <c r="N966" s="1"/>
      <c r="O966" s="1"/>
    </row>
    <row r="967" spans="13:15" x14ac:dyDescent="0.25">
      <c r="M967" s="1"/>
      <c r="N967" s="1"/>
      <c r="O967" s="1"/>
    </row>
    <row r="968" spans="13:15" x14ac:dyDescent="0.25">
      <c r="M968" s="1"/>
      <c r="N968" s="1"/>
      <c r="O968" s="1"/>
    </row>
    <row r="969" spans="13:15" x14ac:dyDescent="0.25">
      <c r="M969" s="1"/>
      <c r="N969" s="1"/>
      <c r="O969" s="1"/>
    </row>
    <row r="970" spans="13:15" x14ac:dyDescent="0.25">
      <c r="M970" s="1"/>
      <c r="N970" s="1"/>
      <c r="O970" s="1"/>
    </row>
    <row r="971" spans="13:15" x14ac:dyDescent="0.25">
      <c r="M971" s="1"/>
      <c r="N971" s="1"/>
      <c r="O971" s="1"/>
    </row>
    <row r="972" spans="13:15" x14ac:dyDescent="0.25">
      <c r="M972" s="1"/>
      <c r="N972" s="1"/>
      <c r="O972" s="1"/>
    </row>
    <row r="973" spans="13:15" x14ac:dyDescent="0.25">
      <c r="M973" s="1"/>
      <c r="N973" s="1"/>
      <c r="O973" s="1"/>
    </row>
    <row r="974" spans="13:15" x14ac:dyDescent="0.25">
      <c r="M974" s="1"/>
      <c r="N974" s="1"/>
      <c r="O974" s="1"/>
    </row>
    <row r="975" spans="13:15" x14ac:dyDescent="0.25">
      <c r="M975" s="1"/>
      <c r="N975" s="1"/>
      <c r="O975" s="1"/>
    </row>
    <row r="976" spans="13:15" x14ac:dyDescent="0.25">
      <c r="M976" s="1"/>
      <c r="N976" s="1"/>
      <c r="O976" s="1"/>
    </row>
    <row r="977" spans="13:15" x14ac:dyDescent="0.25">
      <c r="M977" s="1"/>
      <c r="N977" s="1"/>
      <c r="O977" s="1"/>
    </row>
    <row r="978" spans="13:15" x14ac:dyDescent="0.25">
      <c r="M978" s="1"/>
      <c r="N978" s="1"/>
      <c r="O978" s="1"/>
    </row>
    <row r="979" spans="13:15" x14ac:dyDescent="0.25">
      <c r="M979" s="1"/>
      <c r="N979" s="1"/>
      <c r="O979" s="1"/>
    </row>
    <row r="980" spans="13:15" x14ac:dyDescent="0.25">
      <c r="M980" s="1"/>
      <c r="N980" s="1"/>
      <c r="O980" s="1"/>
    </row>
    <row r="981" spans="13:15" x14ac:dyDescent="0.25">
      <c r="M981" s="1"/>
      <c r="N981" s="1"/>
      <c r="O981" s="1"/>
    </row>
    <row r="982" spans="13:15" x14ac:dyDescent="0.25">
      <c r="M982" s="1"/>
      <c r="N982" s="1"/>
      <c r="O982" s="1"/>
    </row>
    <row r="983" spans="13:15" x14ac:dyDescent="0.25">
      <c r="M983" s="1"/>
      <c r="N983" s="1"/>
      <c r="O983" s="1"/>
    </row>
    <row r="984" spans="13:15" x14ac:dyDescent="0.25">
      <c r="M984" s="1"/>
      <c r="N984" s="1"/>
      <c r="O984" s="1"/>
    </row>
    <row r="985" spans="13:15" x14ac:dyDescent="0.25">
      <c r="M985" s="1"/>
      <c r="N985" s="1"/>
      <c r="O985" s="1"/>
    </row>
    <row r="986" spans="13:15" x14ac:dyDescent="0.25">
      <c r="M986" s="1"/>
      <c r="N986" s="1"/>
      <c r="O986" s="1"/>
    </row>
    <row r="987" spans="13:15" x14ac:dyDescent="0.25">
      <c r="M987" s="1"/>
      <c r="N987" s="1"/>
      <c r="O987" s="1"/>
    </row>
    <row r="988" spans="13:15" x14ac:dyDescent="0.25">
      <c r="M988" s="1"/>
      <c r="N988" s="1"/>
      <c r="O988" s="1"/>
    </row>
    <row r="989" spans="13:15" x14ac:dyDescent="0.25">
      <c r="M989" s="1"/>
      <c r="N989" s="1"/>
      <c r="O989" s="1"/>
    </row>
    <row r="990" spans="13:15" x14ac:dyDescent="0.25">
      <c r="M990" s="1"/>
      <c r="N990" s="1"/>
      <c r="O990" s="1"/>
    </row>
    <row r="991" spans="13:15" x14ac:dyDescent="0.25">
      <c r="M991" s="1"/>
      <c r="N991" s="1"/>
      <c r="O991" s="1"/>
    </row>
    <row r="992" spans="13:15" x14ac:dyDescent="0.25">
      <c r="M992" s="1"/>
      <c r="N992" s="1"/>
      <c r="O992" s="1"/>
    </row>
    <row r="993" spans="13:15" x14ac:dyDescent="0.25">
      <c r="M993" s="1"/>
      <c r="N993" s="1"/>
      <c r="O993" s="1"/>
    </row>
    <row r="994" spans="13:15" x14ac:dyDescent="0.25">
      <c r="M994" s="1"/>
      <c r="N994" s="1"/>
      <c r="O994" s="1"/>
    </row>
    <row r="995" spans="13:15" x14ac:dyDescent="0.25">
      <c r="M995" s="1"/>
      <c r="N995" s="1"/>
      <c r="O995" s="1"/>
    </row>
    <row r="996" spans="13:15" x14ac:dyDescent="0.25">
      <c r="M996" s="1"/>
      <c r="N996" s="1"/>
      <c r="O996" s="1"/>
    </row>
    <row r="997" spans="13:15" x14ac:dyDescent="0.25">
      <c r="M997" s="1"/>
      <c r="N997" s="1"/>
      <c r="O997" s="1"/>
    </row>
    <row r="998" spans="13:15" x14ac:dyDescent="0.25">
      <c r="M998" s="1"/>
      <c r="N998" s="1"/>
      <c r="O998" s="1"/>
    </row>
    <row r="999" spans="13:15" x14ac:dyDescent="0.25">
      <c r="M999" s="1"/>
      <c r="N999" s="1"/>
      <c r="O999" s="1"/>
    </row>
    <row r="1000" spans="13:15" x14ac:dyDescent="0.25">
      <c r="M1000" s="1"/>
      <c r="N1000" s="1"/>
      <c r="O1000" s="1"/>
    </row>
    <row r="1001" spans="13:15" x14ac:dyDescent="0.25">
      <c r="M1001" s="1"/>
      <c r="N1001" s="1"/>
      <c r="O1001" s="1"/>
    </row>
    <row r="1002" spans="13:15" x14ac:dyDescent="0.25">
      <c r="M1002" s="1"/>
      <c r="N1002" s="1"/>
      <c r="O1002" s="1"/>
    </row>
    <row r="1003" spans="13:15" x14ac:dyDescent="0.25">
      <c r="M1003" s="1"/>
      <c r="N1003" s="1"/>
      <c r="O1003" s="1"/>
    </row>
    <row r="1004" spans="13:15" x14ac:dyDescent="0.25">
      <c r="M1004" s="1"/>
      <c r="N1004" s="1"/>
      <c r="O1004" s="1"/>
    </row>
    <row r="1005" spans="13:15" x14ac:dyDescent="0.25">
      <c r="M1005" s="1"/>
      <c r="N1005" s="1"/>
      <c r="O1005" s="1"/>
    </row>
    <row r="1006" spans="13:15" x14ac:dyDescent="0.25">
      <c r="M1006" s="1"/>
      <c r="N1006" s="1"/>
      <c r="O1006" s="1"/>
    </row>
    <row r="1007" spans="13:15" x14ac:dyDescent="0.25">
      <c r="M1007" s="1"/>
      <c r="N1007" s="1"/>
      <c r="O1007" s="1"/>
    </row>
    <row r="1008" spans="13:15" x14ac:dyDescent="0.25">
      <c r="M1008" s="1"/>
      <c r="N1008" s="1"/>
      <c r="O1008" s="1"/>
    </row>
    <row r="1009" spans="13:15" x14ac:dyDescent="0.25">
      <c r="M1009" s="1"/>
      <c r="N1009" s="1"/>
      <c r="O1009" s="1"/>
    </row>
    <row r="1010" spans="13:15" x14ac:dyDescent="0.25">
      <c r="M1010" s="1"/>
      <c r="N1010" s="1"/>
      <c r="O1010" s="1"/>
    </row>
    <row r="1011" spans="13:15" x14ac:dyDescent="0.25">
      <c r="M1011" s="1"/>
      <c r="N1011" s="1"/>
      <c r="O1011" s="1"/>
    </row>
    <row r="1012" spans="13:15" x14ac:dyDescent="0.25">
      <c r="M1012" s="1"/>
      <c r="N1012" s="1"/>
      <c r="O1012" s="1"/>
    </row>
    <row r="1013" spans="13:15" x14ac:dyDescent="0.25">
      <c r="M1013" s="1"/>
      <c r="N1013" s="1"/>
      <c r="O1013" s="1"/>
    </row>
    <row r="1014" spans="13:15" x14ac:dyDescent="0.25">
      <c r="M1014" s="1"/>
      <c r="N1014" s="1"/>
      <c r="O1014" s="1"/>
    </row>
    <row r="1015" spans="13:15" x14ac:dyDescent="0.25">
      <c r="M1015" s="1"/>
      <c r="N1015" s="1"/>
      <c r="O1015" s="1"/>
    </row>
    <row r="1016" spans="13:15" x14ac:dyDescent="0.25">
      <c r="M1016" s="1"/>
      <c r="N1016" s="1"/>
      <c r="O1016" s="1"/>
    </row>
    <row r="1017" spans="13:15" x14ac:dyDescent="0.25">
      <c r="M1017" s="1"/>
      <c r="N1017" s="1"/>
      <c r="O1017" s="1"/>
    </row>
    <row r="1018" spans="13:15" x14ac:dyDescent="0.25">
      <c r="M1018" s="1"/>
      <c r="N1018" s="1"/>
      <c r="O1018" s="1"/>
    </row>
    <row r="1019" spans="13:15" x14ac:dyDescent="0.25">
      <c r="M1019" s="1"/>
      <c r="N1019" s="1"/>
      <c r="O1019" s="1"/>
    </row>
    <row r="1020" spans="13:15" x14ac:dyDescent="0.25">
      <c r="M1020" s="1"/>
      <c r="N1020" s="1"/>
      <c r="O1020" s="1"/>
    </row>
    <row r="1021" spans="13:15" x14ac:dyDescent="0.25">
      <c r="M1021" s="1"/>
      <c r="N1021" s="1"/>
      <c r="O1021" s="1"/>
    </row>
    <row r="1022" spans="13:15" x14ac:dyDescent="0.25">
      <c r="M1022" s="1"/>
      <c r="N1022" s="1"/>
      <c r="O1022" s="1"/>
    </row>
    <row r="1023" spans="13:15" x14ac:dyDescent="0.25">
      <c r="M1023" s="1"/>
      <c r="N1023" s="1"/>
      <c r="O1023" s="1"/>
    </row>
    <row r="1024" spans="13:15" x14ac:dyDescent="0.25">
      <c r="M1024" s="1"/>
      <c r="N1024" s="1"/>
      <c r="O1024" s="1"/>
    </row>
    <row r="1025" spans="13:15" x14ac:dyDescent="0.25">
      <c r="M1025" s="1"/>
      <c r="N1025" s="1"/>
      <c r="O1025" s="1"/>
    </row>
    <row r="1026" spans="13:15" x14ac:dyDescent="0.25">
      <c r="M1026" s="1"/>
      <c r="N1026" s="1"/>
      <c r="O1026" s="1"/>
    </row>
    <row r="1027" spans="13:15" x14ac:dyDescent="0.25">
      <c r="M1027" s="1"/>
      <c r="N1027" s="1"/>
      <c r="O1027" s="1"/>
    </row>
    <row r="1028" spans="13:15" x14ac:dyDescent="0.25">
      <c r="M1028" s="1"/>
      <c r="N1028" s="1"/>
      <c r="O1028" s="1"/>
    </row>
    <row r="1029" spans="13:15" x14ac:dyDescent="0.25">
      <c r="M1029" s="1"/>
      <c r="N1029" s="1"/>
      <c r="O1029" s="1"/>
    </row>
    <row r="1030" spans="13:15" x14ac:dyDescent="0.25">
      <c r="M1030" s="1"/>
      <c r="N1030" s="1"/>
      <c r="O1030" s="1"/>
    </row>
    <row r="1031" spans="13:15" x14ac:dyDescent="0.25">
      <c r="M1031" s="1"/>
      <c r="N1031" s="1"/>
      <c r="O1031" s="1"/>
    </row>
    <row r="1032" spans="13:15" x14ac:dyDescent="0.25">
      <c r="M1032" s="1"/>
      <c r="N1032" s="1"/>
      <c r="O1032" s="1"/>
    </row>
    <row r="1033" spans="13:15" x14ac:dyDescent="0.25">
      <c r="M1033" s="1"/>
      <c r="N1033" s="1"/>
      <c r="O1033" s="1"/>
    </row>
    <row r="1034" spans="13:15" x14ac:dyDescent="0.25">
      <c r="M1034" s="1"/>
      <c r="N1034" s="1"/>
      <c r="O1034" s="1"/>
    </row>
    <row r="1035" spans="13:15" x14ac:dyDescent="0.25">
      <c r="M1035" s="1"/>
      <c r="N1035" s="1"/>
      <c r="O1035" s="1"/>
    </row>
    <row r="1036" spans="13:15" x14ac:dyDescent="0.25">
      <c r="M1036" s="1"/>
      <c r="N1036" s="1"/>
      <c r="O1036" s="1"/>
    </row>
    <row r="1037" spans="13:15" x14ac:dyDescent="0.25">
      <c r="M1037" s="1"/>
      <c r="N1037" s="1"/>
      <c r="O1037" s="1"/>
    </row>
    <row r="1038" spans="13:15" x14ac:dyDescent="0.25">
      <c r="M1038" s="1"/>
      <c r="N1038" s="1"/>
      <c r="O1038" s="1"/>
    </row>
    <row r="1039" spans="13:15" x14ac:dyDescent="0.25">
      <c r="M1039" s="1"/>
      <c r="N1039" s="1"/>
      <c r="O1039" s="1"/>
    </row>
    <row r="1040" spans="13:15" x14ac:dyDescent="0.25">
      <c r="M1040" s="1"/>
      <c r="N1040" s="1"/>
      <c r="O1040" s="1"/>
    </row>
    <row r="1041" spans="13:15" x14ac:dyDescent="0.25">
      <c r="M1041" s="1"/>
      <c r="N1041" s="1"/>
      <c r="O1041" s="1"/>
    </row>
    <row r="1042" spans="13:15" x14ac:dyDescent="0.25">
      <c r="M1042" s="1"/>
      <c r="N1042" s="1"/>
      <c r="O1042" s="1"/>
    </row>
    <row r="1043" spans="13:15" x14ac:dyDescent="0.25">
      <c r="M1043" s="1"/>
      <c r="N1043" s="1"/>
      <c r="O1043" s="1"/>
    </row>
    <row r="1044" spans="13:15" x14ac:dyDescent="0.25">
      <c r="M1044" s="1"/>
      <c r="N1044" s="1"/>
      <c r="O1044" s="1"/>
    </row>
    <row r="1045" spans="13:15" x14ac:dyDescent="0.25">
      <c r="M1045" s="1"/>
      <c r="N1045" s="1"/>
      <c r="O1045" s="1"/>
    </row>
    <row r="1046" spans="13:15" x14ac:dyDescent="0.25">
      <c r="M1046" s="1"/>
      <c r="N1046" s="1"/>
      <c r="O1046" s="1"/>
    </row>
    <row r="1047" spans="13:15" x14ac:dyDescent="0.25">
      <c r="M1047" s="1"/>
      <c r="N1047" s="1"/>
      <c r="O1047" s="1"/>
    </row>
    <row r="1048" spans="13:15" x14ac:dyDescent="0.25">
      <c r="M1048" s="1"/>
      <c r="N1048" s="1"/>
      <c r="O1048" s="1"/>
    </row>
    <row r="1049" spans="13:15" x14ac:dyDescent="0.25">
      <c r="M1049" s="1"/>
      <c r="N1049" s="1"/>
      <c r="O1049" s="1"/>
    </row>
    <row r="1050" spans="13:15" x14ac:dyDescent="0.25">
      <c r="M1050" s="1"/>
      <c r="N1050" s="1"/>
      <c r="O1050" s="1"/>
    </row>
    <row r="1051" spans="13:15" x14ac:dyDescent="0.25">
      <c r="M1051" s="1"/>
      <c r="N1051" s="1"/>
      <c r="O1051" s="1"/>
    </row>
    <row r="1052" spans="13:15" x14ac:dyDescent="0.25">
      <c r="M1052" s="1"/>
      <c r="N1052" s="1"/>
      <c r="O1052" s="1"/>
    </row>
    <row r="1053" spans="13:15" x14ac:dyDescent="0.25">
      <c r="M1053" s="1"/>
      <c r="N1053" s="1"/>
      <c r="O1053" s="1"/>
    </row>
    <row r="1054" spans="13:15" x14ac:dyDescent="0.25">
      <c r="M1054" s="1"/>
      <c r="N1054" s="1"/>
      <c r="O1054" s="1"/>
    </row>
    <row r="1055" spans="13:15" x14ac:dyDescent="0.25">
      <c r="M1055" s="1"/>
      <c r="N1055" s="1"/>
      <c r="O1055" s="1"/>
    </row>
    <row r="1056" spans="13:15" x14ac:dyDescent="0.25">
      <c r="M1056" s="1"/>
      <c r="N1056" s="1"/>
      <c r="O1056" s="1"/>
    </row>
    <row r="1057" spans="13:15" x14ac:dyDescent="0.25">
      <c r="M1057" s="1"/>
      <c r="N1057" s="1"/>
      <c r="O1057" s="1"/>
    </row>
    <row r="1058" spans="13:15" x14ac:dyDescent="0.25">
      <c r="M1058" s="1"/>
      <c r="N1058" s="1"/>
      <c r="O1058" s="1"/>
    </row>
    <row r="1059" spans="13:15" x14ac:dyDescent="0.25">
      <c r="M1059" s="1"/>
      <c r="N1059" s="1"/>
      <c r="O1059" s="1"/>
    </row>
    <row r="1060" spans="13:15" x14ac:dyDescent="0.25">
      <c r="M1060" s="1"/>
      <c r="N1060" s="1"/>
      <c r="O1060" s="1"/>
    </row>
    <row r="1061" spans="13:15" x14ac:dyDescent="0.25">
      <c r="M1061" s="1"/>
      <c r="N1061" s="1"/>
      <c r="O1061" s="1"/>
    </row>
    <row r="1062" spans="13:15" x14ac:dyDescent="0.25">
      <c r="M1062" s="1"/>
      <c r="N1062" s="1"/>
      <c r="O1062" s="1"/>
    </row>
    <row r="1063" spans="13:15" x14ac:dyDescent="0.25">
      <c r="M1063" s="1"/>
      <c r="N1063" s="1"/>
      <c r="O1063" s="1"/>
    </row>
    <row r="1064" spans="13:15" x14ac:dyDescent="0.25">
      <c r="M1064" s="1"/>
      <c r="N1064" s="1"/>
      <c r="O1064" s="1"/>
    </row>
    <row r="1065" spans="13:15" x14ac:dyDescent="0.25">
      <c r="M1065" s="1"/>
      <c r="N1065" s="1"/>
      <c r="O1065" s="1"/>
    </row>
    <row r="1066" spans="13:15" x14ac:dyDescent="0.25">
      <c r="M1066" s="1"/>
      <c r="N1066" s="1"/>
      <c r="O1066" s="1"/>
    </row>
    <row r="1067" spans="13:15" x14ac:dyDescent="0.25">
      <c r="M1067" s="1"/>
      <c r="N1067" s="1"/>
      <c r="O1067" s="1"/>
    </row>
    <row r="1068" spans="13:15" x14ac:dyDescent="0.25">
      <c r="M1068" s="1"/>
      <c r="N1068" s="1"/>
      <c r="O1068" s="1"/>
    </row>
    <row r="1069" spans="13:15" x14ac:dyDescent="0.25">
      <c r="M1069" s="1"/>
      <c r="N1069" s="1"/>
      <c r="O1069" s="1"/>
    </row>
    <row r="1070" spans="13:15" x14ac:dyDescent="0.25">
      <c r="M1070" s="1"/>
      <c r="N1070" s="1"/>
      <c r="O1070" s="1"/>
    </row>
    <row r="1071" spans="13:15" x14ac:dyDescent="0.25">
      <c r="M1071" s="1"/>
      <c r="N1071" s="1"/>
      <c r="O1071" s="1"/>
    </row>
    <row r="1072" spans="13:15" x14ac:dyDescent="0.25">
      <c r="M1072" s="1"/>
      <c r="N1072" s="1"/>
      <c r="O1072" s="1"/>
    </row>
    <row r="1073" spans="13:15" x14ac:dyDescent="0.25">
      <c r="M1073" s="1"/>
      <c r="N1073" s="1"/>
      <c r="O1073" s="1"/>
    </row>
    <row r="1074" spans="13:15" x14ac:dyDescent="0.25">
      <c r="M1074" s="1"/>
      <c r="N1074" s="1"/>
      <c r="O1074" s="1"/>
    </row>
    <row r="1075" spans="13:15" x14ac:dyDescent="0.25">
      <c r="M1075" s="1"/>
      <c r="N1075" s="1"/>
      <c r="O1075" s="1"/>
    </row>
    <row r="1076" spans="13:15" x14ac:dyDescent="0.25">
      <c r="M1076" s="1"/>
      <c r="N1076" s="1"/>
      <c r="O1076" s="1"/>
    </row>
    <row r="1077" spans="13:15" x14ac:dyDescent="0.25">
      <c r="M1077" s="1"/>
      <c r="N1077" s="1"/>
      <c r="O1077" s="1"/>
    </row>
    <row r="1078" spans="13:15" x14ac:dyDescent="0.25">
      <c r="M1078" s="1"/>
      <c r="N1078" s="1"/>
      <c r="O1078" s="1"/>
    </row>
    <row r="1079" spans="13:15" x14ac:dyDescent="0.25">
      <c r="M1079" s="1"/>
      <c r="N1079" s="1"/>
      <c r="O1079" s="1"/>
    </row>
    <row r="1080" spans="13:15" x14ac:dyDescent="0.25">
      <c r="M1080" s="1"/>
      <c r="N1080" s="1"/>
      <c r="O1080" s="1"/>
    </row>
    <row r="1081" spans="13:15" x14ac:dyDescent="0.25">
      <c r="M1081" s="1"/>
      <c r="N1081" s="1"/>
      <c r="O1081" s="1"/>
    </row>
    <row r="1082" spans="13:15" x14ac:dyDescent="0.25">
      <c r="M1082" s="1"/>
      <c r="N1082" s="1"/>
      <c r="O1082" s="1"/>
    </row>
    <row r="1083" spans="13:15" x14ac:dyDescent="0.25">
      <c r="M1083" s="1"/>
      <c r="N1083" s="1"/>
      <c r="O1083" s="1"/>
    </row>
    <row r="1084" spans="13:15" x14ac:dyDescent="0.25">
      <c r="M1084" s="1"/>
      <c r="N1084" s="1"/>
      <c r="O1084" s="1"/>
    </row>
    <row r="1085" spans="13:15" x14ac:dyDescent="0.25">
      <c r="M1085" s="1"/>
      <c r="N1085" s="1"/>
      <c r="O1085" s="1"/>
    </row>
    <row r="1086" spans="13:15" x14ac:dyDescent="0.25">
      <c r="M1086" s="1"/>
      <c r="N1086" s="1"/>
      <c r="O1086" s="1"/>
    </row>
    <row r="1087" spans="13:15" x14ac:dyDescent="0.25">
      <c r="M1087" s="1"/>
      <c r="N1087" s="1"/>
      <c r="O1087" s="1"/>
    </row>
    <row r="1088" spans="13:15" x14ac:dyDescent="0.25">
      <c r="M1088" s="1"/>
      <c r="N1088" s="1"/>
      <c r="O1088" s="1"/>
    </row>
    <row r="1089" spans="13:15" x14ac:dyDescent="0.25">
      <c r="M1089" s="1"/>
      <c r="N1089" s="1"/>
      <c r="O1089" s="1"/>
    </row>
    <row r="1090" spans="13:15" x14ac:dyDescent="0.25">
      <c r="M1090" s="1"/>
      <c r="N1090" s="1"/>
      <c r="O1090" s="1"/>
    </row>
    <row r="1091" spans="13:15" x14ac:dyDescent="0.25">
      <c r="M1091" s="1"/>
      <c r="N1091" s="1"/>
      <c r="O1091" s="1"/>
    </row>
    <row r="1092" spans="13:15" x14ac:dyDescent="0.25">
      <c r="M1092" s="1"/>
      <c r="N1092" s="1"/>
      <c r="O1092" s="1"/>
    </row>
    <row r="1093" spans="13:15" x14ac:dyDescent="0.25">
      <c r="M1093" s="1"/>
      <c r="N1093" s="1"/>
      <c r="O1093" s="1"/>
    </row>
    <row r="1094" spans="13:15" x14ac:dyDescent="0.25">
      <c r="M1094" s="1"/>
      <c r="N1094" s="1"/>
      <c r="O1094" s="1"/>
    </row>
    <row r="1095" spans="13:15" x14ac:dyDescent="0.25">
      <c r="M1095" s="1"/>
      <c r="N1095" s="1"/>
      <c r="O1095" s="1"/>
    </row>
    <row r="1096" spans="13:15" x14ac:dyDescent="0.25">
      <c r="M1096" s="1"/>
      <c r="N1096" s="1"/>
      <c r="O1096" s="1"/>
    </row>
    <row r="1097" spans="13:15" x14ac:dyDescent="0.25">
      <c r="M1097" s="1"/>
      <c r="N1097" s="1"/>
      <c r="O1097" s="1"/>
    </row>
    <row r="1098" spans="13:15" x14ac:dyDescent="0.25">
      <c r="M1098" s="1"/>
      <c r="N1098" s="1"/>
      <c r="O1098" s="1"/>
    </row>
    <row r="1099" spans="13:15" x14ac:dyDescent="0.25">
      <c r="M1099" s="1"/>
      <c r="N1099" s="1"/>
      <c r="O1099" s="1"/>
    </row>
    <row r="1100" spans="13:15" x14ac:dyDescent="0.25">
      <c r="M1100" s="1"/>
      <c r="N1100" s="1"/>
      <c r="O1100" s="1"/>
    </row>
    <row r="1101" spans="13:15" x14ac:dyDescent="0.25">
      <c r="M1101" s="1"/>
      <c r="N1101" s="1"/>
      <c r="O1101" s="1"/>
    </row>
    <row r="1102" spans="13:15" x14ac:dyDescent="0.25">
      <c r="M1102" s="1"/>
      <c r="N1102" s="1"/>
      <c r="O1102" s="1"/>
    </row>
    <row r="1103" spans="13:15" x14ac:dyDescent="0.25">
      <c r="M1103" s="1"/>
      <c r="N1103" s="1"/>
      <c r="O1103" s="1"/>
    </row>
    <row r="1104" spans="13:15" x14ac:dyDescent="0.25">
      <c r="M1104" s="1"/>
      <c r="N1104" s="1"/>
      <c r="O1104" s="1"/>
    </row>
    <row r="1105" spans="13:15" x14ac:dyDescent="0.25">
      <c r="M1105" s="1"/>
      <c r="N1105" s="1"/>
      <c r="O1105" s="1"/>
    </row>
    <row r="1106" spans="13:15" x14ac:dyDescent="0.25">
      <c r="M1106" s="1"/>
      <c r="N1106" s="1"/>
      <c r="O1106" s="1"/>
    </row>
    <row r="1107" spans="13:15" x14ac:dyDescent="0.25">
      <c r="M1107" s="1"/>
      <c r="N1107" s="1"/>
      <c r="O1107" s="1"/>
    </row>
    <row r="1108" spans="13:15" x14ac:dyDescent="0.25">
      <c r="M1108" s="1"/>
      <c r="N1108" s="1"/>
      <c r="O1108" s="1"/>
    </row>
    <row r="1109" spans="13:15" x14ac:dyDescent="0.25">
      <c r="M1109" s="1"/>
      <c r="N1109" s="1"/>
      <c r="O1109" s="1"/>
    </row>
    <row r="1110" spans="13:15" x14ac:dyDescent="0.25">
      <c r="M1110" s="1"/>
      <c r="N1110" s="1"/>
      <c r="O1110" s="1"/>
    </row>
    <row r="1111" spans="13:15" x14ac:dyDescent="0.25">
      <c r="M1111" s="1"/>
      <c r="N1111" s="1"/>
      <c r="O1111" s="1"/>
    </row>
    <row r="1112" spans="13:15" x14ac:dyDescent="0.25">
      <c r="M1112" s="1"/>
      <c r="N1112" s="1"/>
      <c r="O1112" s="1"/>
    </row>
    <row r="1113" spans="13:15" x14ac:dyDescent="0.25">
      <c r="M1113" s="1"/>
      <c r="N1113" s="1"/>
      <c r="O1113" s="1"/>
    </row>
    <row r="1114" spans="13:15" x14ac:dyDescent="0.25">
      <c r="M1114" s="1"/>
      <c r="N1114" s="1"/>
      <c r="O1114" s="1"/>
    </row>
    <row r="1115" spans="13:15" x14ac:dyDescent="0.25">
      <c r="M1115" s="1"/>
      <c r="N1115" s="1"/>
      <c r="O1115" s="1"/>
    </row>
    <row r="1116" spans="13:15" x14ac:dyDescent="0.25">
      <c r="M1116" s="1"/>
      <c r="N1116" s="1"/>
      <c r="O1116" s="1"/>
    </row>
    <row r="1117" spans="13:15" x14ac:dyDescent="0.25">
      <c r="M1117" s="1"/>
      <c r="N1117" s="1"/>
      <c r="O1117" s="1"/>
    </row>
    <row r="1118" spans="13:15" x14ac:dyDescent="0.25">
      <c r="M1118" s="1"/>
      <c r="N1118" s="1"/>
      <c r="O1118" s="1"/>
    </row>
    <row r="1119" spans="13:15" x14ac:dyDescent="0.25">
      <c r="M1119" s="1"/>
      <c r="N1119" s="1"/>
      <c r="O1119" s="1"/>
    </row>
    <row r="1120" spans="13:15" x14ac:dyDescent="0.25">
      <c r="M1120" s="1"/>
      <c r="N1120" s="1"/>
      <c r="O1120" s="1"/>
    </row>
    <row r="1121" spans="13:15" x14ac:dyDescent="0.25">
      <c r="M1121" s="1"/>
      <c r="N1121" s="1"/>
      <c r="O1121" s="1"/>
    </row>
    <row r="1122" spans="13:15" x14ac:dyDescent="0.25">
      <c r="M1122" s="1"/>
      <c r="N1122" s="1"/>
      <c r="O1122" s="1"/>
    </row>
    <row r="1123" spans="13:15" x14ac:dyDescent="0.25">
      <c r="M1123" s="1"/>
      <c r="N1123" s="1"/>
      <c r="O1123" s="1"/>
    </row>
    <row r="1124" spans="13:15" x14ac:dyDescent="0.25">
      <c r="M1124" s="1"/>
      <c r="N1124" s="1"/>
      <c r="O1124" s="1"/>
    </row>
    <row r="1125" spans="13:15" x14ac:dyDescent="0.25">
      <c r="M1125" s="1"/>
      <c r="N1125" s="1"/>
      <c r="O1125" s="1"/>
    </row>
    <row r="1126" spans="13:15" x14ac:dyDescent="0.25">
      <c r="M1126" s="1"/>
      <c r="N1126" s="1"/>
      <c r="O1126" s="1"/>
    </row>
    <row r="1127" spans="13:15" x14ac:dyDescent="0.25">
      <c r="M1127" s="1"/>
      <c r="N1127" s="1"/>
      <c r="O1127" s="1"/>
    </row>
    <row r="1128" spans="13:15" x14ac:dyDescent="0.25">
      <c r="M1128" s="1"/>
      <c r="N1128" s="1"/>
      <c r="O1128" s="1"/>
    </row>
    <row r="1129" spans="13:15" x14ac:dyDescent="0.25">
      <c r="M1129" s="1"/>
      <c r="N1129" s="1"/>
      <c r="O1129" s="1"/>
    </row>
    <row r="1130" spans="13:15" x14ac:dyDescent="0.25">
      <c r="M1130" s="1"/>
      <c r="N1130" s="1"/>
      <c r="O1130" s="1"/>
    </row>
    <row r="1131" spans="13:15" x14ac:dyDescent="0.25">
      <c r="M1131" s="1"/>
      <c r="N1131" s="1"/>
      <c r="O1131" s="1"/>
    </row>
    <row r="1132" spans="13:15" x14ac:dyDescent="0.25">
      <c r="M1132" s="1"/>
      <c r="N1132" s="1"/>
      <c r="O1132" s="1"/>
    </row>
    <row r="1133" spans="13:15" x14ac:dyDescent="0.25">
      <c r="M1133" s="1"/>
      <c r="N1133" s="1"/>
      <c r="O1133" s="1"/>
    </row>
    <row r="1134" spans="13:15" x14ac:dyDescent="0.25">
      <c r="M1134" s="1"/>
      <c r="N1134" s="1"/>
      <c r="O1134" s="1"/>
    </row>
    <row r="1135" spans="13:15" x14ac:dyDescent="0.25">
      <c r="M1135" s="1"/>
      <c r="N1135" s="1"/>
      <c r="O1135" s="1"/>
    </row>
    <row r="1136" spans="13:15" x14ac:dyDescent="0.25">
      <c r="M1136" s="1"/>
      <c r="N1136" s="1"/>
      <c r="O1136" s="1"/>
    </row>
    <row r="1137" spans="13:15" x14ac:dyDescent="0.25">
      <c r="M1137" s="1"/>
      <c r="N1137" s="1"/>
      <c r="O1137" s="1"/>
    </row>
    <row r="1138" spans="13:15" x14ac:dyDescent="0.25">
      <c r="M1138" s="1"/>
      <c r="N1138" s="1"/>
      <c r="O1138" s="1"/>
    </row>
    <row r="1139" spans="13:15" x14ac:dyDescent="0.25">
      <c r="M1139" s="1"/>
      <c r="N1139" s="1"/>
      <c r="O1139" s="1"/>
    </row>
    <row r="1140" spans="13:15" x14ac:dyDescent="0.25">
      <c r="M1140" s="1"/>
      <c r="N1140" s="1"/>
      <c r="O1140" s="1"/>
    </row>
    <row r="1141" spans="13:15" x14ac:dyDescent="0.25">
      <c r="M1141" s="1"/>
      <c r="N1141" s="1"/>
      <c r="O1141" s="1"/>
    </row>
    <row r="1142" spans="13:15" x14ac:dyDescent="0.25">
      <c r="M1142" s="1"/>
      <c r="N1142" s="1"/>
      <c r="O1142" s="1"/>
    </row>
    <row r="1143" spans="13:15" x14ac:dyDescent="0.25">
      <c r="M1143" s="1"/>
      <c r="N1143" s="1"/>
      <c r="O1143" s="1"/>
    </row>
    <row r="1144" spans="13:15" x14ac:dyDescent="0.25">
      <c r="M1144" s="1"/>
      <c r="N1144" s="1"/>
      <c r="O1144" s="1"/>
    </row>
    <row r="1145" spans="13:15" x14ac:dyDescent="0.25">
      <c r="M1145" s="1"/>
      <c r="N1145" s="1"/>
      <c r="O1145" s="1"/>
    </row>
    <row r="1146" spans="13:15" x14ac:dyDescent="0.25">
      <c r="M1146" s="1"/>
      <c r="N1146" s="1"/>
      <c r="O1146" s="1"/>
    </row>
    <row r="1147" spans="13:15" x14ac:dyDescent="0.25">
      <c r="M1147" s="1"/>
      <c r="N1147" s="1"/>
      <c r="O1147" s="1"/>
    </row>
    <row r="1148" spans="13:15" x14ac:dyDescent="0.25">
      <c r="M1148" s="1"/>
      <c r="N1148" s="1"/>
      <c r="O1148" s="1"/>
    </row>
    <row r="1149" spans="13:15" x14ac:dyDescent="0.25">
      <c r="M1149" s="1"/>
      <c r="N1149" s="1"/>
      <c r="O1149" s="1"/>
    </row>
    <row r="1150" spans="13:15" x14ac:dyDescent="0.25">
      <c r="M1150" s="1"/>
      <c r="N1150" s="1"/>
      <c r="O1150" s="1"/>
    </row>
    <row r="1151" spans="13:15" x14ac:dyDescent="0.25">
      <c r="M1151" s="1"/>
      <c r="N1151" s="1"/>
      <c r="O1151" s="1"/>
    </row>
    <row r="1152" spans="13:15" x14ac:dyDescent="0.25">
      <c r="M1152" s="1"/>
      <c r="N1152" s="1"/>
      <c r="O1152" s="1"/>
    </row>
    <row r="1153" spans="13:15" x14ac:dyDescent="0.25">
      <c r="M1153" s="1"/>
      <c r="N1153" s="1"/>
      <c r="O1153" s="1"/>
    </row>
    <row r="1154" spans="13:15" x14ac:dyDescent="0.25">
      <c r="M1154" s="1"/>
      <c r="N1154" s="1"/>
      <c r="O1154" s="1"/>
    </row>
    <row r="1155" spans="13:15" x14ac:dyDescent="0.25">
      <c r="M1155" s="1"/>
      <c r="N1155" s="1"/>
      <c r="O1155" s="1"/>
    </row>
    <row r="1156" spans="13:15" x14ac:dyDescent="0.25">
      <c r="M1156" s="1"/>
      <c r="N1156" s="1"/>
      <c r="O1156" s="1"/>
    </row>
    <row r="1157" spans="13:15" x14ac:dyDescent="0.25">
      <c r="M1157" s="1"/>
      <c r="N1157" s="1"/>
      <c r="O1157" s="1"/>
    </row>
    <row r="1158" spans="13:15" x14ac:dyDescent="0.25">
      <c r="M1158" s="1"/>
      <c r="N1158" s="1"/>
      <c r="O1158" s="1"/>
    </row>
    <row r="1159" spans="13:15" x14ac:dyDescent="0.25">
      <c r="M1159" s="1"/>
      <c r="N1159" s="1"/>
      <c r="O1159" s="1"/>
    </row>
    <row r="1160" spans="13:15" x14ac:dyDescent="0.25">
      <c r="M1160" s="1"/>
      <c r="N1160" s="1"/>
      <c r="O1160" s="1"/>
    </row>
    <row r="1161" spans="13:15" x14ac:dyDescent="0.25">
      <c r="M1161" s="1"/>
      <c r="N1161" s="1"/>
      <c r="O1161" s="1"/>
    </row>
    <row r="1162" spans="13:15" x14ac:dyDescent="0.25">
      <c r="M1162" s="1"/>
      <c r="N1162" s="1"/>
      <c r="O1162" s="1"/>
    </row>
    <row r="1163" spans="13:15" x14ac:dyDescent="0.25">
      <c r="M1163" s="1"/>
      <c r="N1163" s="1"/>
      <c r="O1163" s="1"/>
    </row>
    <row r="1164" spans="13:15" x14ac:dyDescent="0.25">
      <c r="M1164" s="1"/>
      <c r="N1164" s="1"/>
      <c r="O1164" s="1"/>
    </row>
    <row r="1165" spans="13:15" x14ac:dyDescent="0.25">
      <c r="M1165" s="1"/>
      <c r="N1165" s="1"/>
      <c r="O1165" s="1"/>
    </row>
    <row r="1166" spans="13:15" x14ac:dyDescent="0.25">
      <c r="M1166" s="1"/>
      <c r="N1166" s="1"/>
      <c r="O1166" s="1"/>
    </row>
    <row r="1167" spans="13:15" x14ac:dyDescent="0.25">
      <c r="M1167" s="1"/>
      <c r="N1167" s="1"/>
      <c r="O1167" s="1"/>
    </row>
    <row r="1168" spans="13:15" x14ac:dyDescent="0.25">
      <c r="M1168" s="1"/>
      <c r="N1168" s="1"/>
      <c r="O1168" s="1"/>
    </row>
    <row r="1169" spans="13:15" x14ac:dyDescent="0.25">
      <c r="M1169" s="1"/>
      <c r="N1169" s="1"/>
      <c r="O1169" s="1"/>
    </row>
    <row r="1170" spans="13:15" x14ac:dyDescent="0.25">
      <c r="M1170" s="1"/>
      <c r="N1170" s="1"/>
      <c r="O1170" s="1"/>
    </row>
    <row r="1171" spans="13:15" x14ac:dyDescent="0.25">
      <c r="M1171" s="1"/>
      <c r="N1171" s="1"/>
      <c r="O1171" s="1"/>
    </row>
    <row r="1172" spans="13:15" x14ac:dyDescent="0.25">
      <c r="M1172" s="1"/>
      <c r="N1172" s="1"/>
      <c r="O1172" s="1"/>
    </row>
    <row r="1173" spans="13:15" x14ac:dyDescent="0.25">
      <c r="M1173" s="1"/>
      <c r="N1173" s="1"/>
      <c r="O1173" s="1"/>
    </row>
    <row r="1174" spans="13:15" x14ac:dyDescent="0.25">
      <c r="M1174" s="1"/>
      <c r="N1174" s="1"/>
      <c r="O1174" s="1"/>
    </row>
    <row r="1175" spans="13:15" x14ac:dyDescent="0.25">
      <c r="M1175" s="1"/>
      <c r="N1175" s="1"/>
      <c r="O1175" s="1"/>
    </row>
    <row r="1176" spans="13:15" x14ac:dyDescent="0.25">
      <c r="M1176" s="1"/>
      <c r="N1176" s="1"/>
      <c r="O1176" s="1"/>
    </row>
    <row r="1177" spans="13:15" x14ac:dyDescent="0.25">
      <c r="M1177" s="1"/>
      <c r="N1177" s="1"/>
      <c r="O1177" s="1"/>
    </row>
    <row r="1178" spans="13:15" x14ac:dyDescent="0.25">
      <c r="M1178" s="1"/>
      <c r="N1178" s="1"/>
      <c r="O1178" s="1"/>
    </row>
    <row r="1179" spans="13:15" x14ac:dyDescent="0.25">
      <c r="M1179" s="1"/>
      <c r="N1179" s="1"/>
      <c r="O1179" s="1"/>
    </row>
    <row r="1180" spans="13:15" x14ac:dyDescent="0.25">
      <c r="M1180" s="1"/>
      <c r="N1180" s="1"/>
      <c r="O1180" s="1"/>
    </row>
    <row r="1181" spans="13:15" x14ac:dyDescent="0.25">
      <c r="M1181" s="1"/>
      <c r="N1181" s="1"/>
      <c r="O1181" s="1"/>
    </row>
    <row r="1182" spans="13:15" x14ac:dyDescent="0.25">
      <c r="M1182" s="1"/>
      <c r="N1182" s="1"/>
      <c r="O1182" s="1"/>
    </row>
    <row r="1183" spans="13:15" x14ac:dyDescent="0.25">
      <c r="M1183" s="1"/>
      <c r="N1183" s="1"/>
      <c r="O1183" s="1"/>
    </row>
    <row r="1184" spans="13:15" x14ac:dyDescent="0.25">
      <c r="M1184" s="1"/>
      <c r="N1184" s="1"/>
      <c r="O1184" s="1"/>
    </row>
    <row r="1185" spans="13:15" x14ac:dyDescent="0.25">
      <c r="M1185" s="1"/>
      <c r="N1185" s="1"/>
      <c r="O1185" s="1"/>
    </row>
    <row r="1186" spans="13:15" x14ac:dyDescent="0.25">
      <c r="M1186" s="1"/>
      <c r="N1186" s="1"/>
      <c r="O1186" s="1"/>
    </row>
    <row r="1187" spans="13:15" x14ac:dyDescent="0.25">
      <c r="M1187" s="1"/>
      <c r="N1187" s="1"/>
      <c r="O1187" s="1"/>
    </row>
    <row r="1188" spans="13:15" x14ac:dyDescent="0.25">
      <c r="M1188" s="1"/>
      <c r="N1188" s="1"/>
      <c r="O1188" s="1"/>
    </row>
    <row r="1189" spans="13:15" x14ac:dyDescent="0.25">
      <c r="M1189" s="1"/>
      <c r="N1189" s="1"/>
      <c r="O1189" s="1"/>
    </row>
    <row r="1190" spans="13:15" x14ac:dyDescent="0.25">
      <c r="M1190" s="1"/>
      <c r="N1190" s="1"/>
      <c r="O1190" s="1"/>
    </row>
    <row r="1191" spans="13:15" x14ac:dyDescent="0.25">
      <c r="M1191" s="1"/>
      <c r="N1191" s="1"/>
      <c r="O1191" s="1"/>
    </row>
    <row r="1192" spans="13:15" x14ac:dyDescent="0.25">
      <c r="M1192" s="1"/>
      <c r="N1192" s="1"/>
      <c r="O1192" s="1"/>
    </row>
    <row r="1193" spans="13:15" x14ac:dyDescent="0.25">
      <c r="M1193" s="1"/>
      <c r="N1193" s="1"/>
      <c r="O1193" s="1"/>
    </row>
    <row r="1194" spans="13:15" x14ac:dyDescent="0.25">
      <c r="M1194" s="1"/>
      <c r="N1194" s="1"/>
      <c r="O1194" s="1"/>
    </row>
    <row r="1195" spans="13:15" x14ac:dyDescent="0.25">
      <c r="M1195" s="1"/>
      <c r="N1195" s="1"/>
      <c r="O1195" s="1"/>
    </row>
    <row r="1196" spans="13:15" x14ac:dyDescent="0.25">
      <c r="M1196" s="1"/>
      <c r="N1196" s="1"/>
      <c r="O1196" s="1"/>
    </row>
    <row r="1197" spans="13:15" x14ac:dyDescent="0.25">
      <c r="M1197" s="1"/>
      <c r="N1197" s="1"/>
      <c r="O1197" s="1"/>
    </row>
    <row r="1198" spans="13:15" x14ac:dyDescent="0.25">
      <c r="M1198" s="1"/>
      <c r="N1198" s="1"/>
      <c r="O1198" s="1"/>
    </row>
    <row r="1199" spans="13:15" x14ac:dyDescent="0.25">
      <c r="M1199" s="1"/>
      <c r="N1199" s="1"/>
      <c r="O1199" s="1"/>
    </row>
    <row r="1200" spans="13:15" x14ac:dyDescent="0.25">
      <c r="M1200" s="1"/>
      <c r="N1200" s="1"/>
      <c r="O1200" s="1"/>
    </row>
    <row r="1201" spans="13:15" x14ac:dyDescent="0.25">
      <c r="M1201" s="1"/>
      <c r="N1201" s="1"/>
      <c r="O1201" s="1"/>
    </row>
    <row r="1202" spans="13:15" x14ac:dyDescent="0.25">
      <c r="M1202" s="1"/>
      <c r="N1202" s="1"/>
      <c r="O1202" s="1"/>
    </row>
    <row r="1203" spans="13:15" x14ac:dyDescent="0.25">
      <c r="M1203" s="1"/>
      <c r="N1203" s="1"/>
      <c r="O1203" s="1"/>
    </row>
    <row r="1204" spans="13:15" x14ac:dyDescent="0.25">
      <c r="M1204" s="1"/>
      <c r="N1204" s="1"/>
      <c r="O1204" s="1"/>
    </row>
    <row r="1205" spans="13:15" x14ac:dyDescent="0.25">
      <c r="M1205" s="1"/>
      <c r="N1205" s="1"/>
      <c r="O1205" s="1"/>
    </row>
    <row r="1206" spans="13:15" x14ac:dyDescent="0.25">
      <c r="M1206" s="1"/>
      <c r="N1206" s="1"/>
      <c r="O1206" s="1"/>
    </row>
    <row r="1207" spans="13:15" x14ac:dyDescent="0.25">
      <c r="M1207" s="1"/>
      <c r="N1207" s="1"/>
      <c r="O1207" s="1"/>
    </row>
    <row r="1208" spans="13:15" x14ac:dyDescent="0.25">
      <c r="M1208" s="1"/>
      <c r="N1208" s="1"/>
      <c r="O1208" s="1"/>
    </row>
    <row r="1209" spans="13:15" x14ac:dyDescent="0.25">
      <c r="M1209" s="1"/>
      <c r="N1209" s="1"/>
      <c r="O1209" s="1"/>
    </row>
    <row r="1210" spans="13:15" x14ac:dyDescent="0.25">
      <c r="M1210" s="1"/>
      <c r="N1210" s="1"/>
      <c r="O1210" s="1"/>
    </row>
    <row r="1211" spans="13:15" x14ac:dyDescent="0.25">
      <c r="M1211" s="1"/>
      <c r="N1211" s="1"/>
      <c r="O1211" s="1"/>
    </row>
    <row r="1212" spans="13:15" x14ac:dyDescent="0.25">
      <c r="M1212" s="1"/>
      <c r="N1212" s="1"/>
      <c r="O1212" s="1"/>
    </row>
    <row r="1213" spans="13:15" x14ac:dyDescent="0.25">
      <c r="M1213" s="1"/>
      <c r="N1213" s="1"/>
      <c r="O1213" s="1"/>
    </row>
    <row r="1214" spans="13:15" x14ac:dyDescent="0.25">
      <c r="M1214" s="1"/>
      <c r="N1214" s="1"/>
      <c r="O1214" s="1"/>
    </row>
    <row r="1215" spans="13:15" x14ac:dyDescent="0.25">
      <c r="M1215" s="1"/>
      <c r="N1215" s="1"/>
      <c r="O1215" s="1"/>
    </row>
    <row r="1216" spans="13:15" x14ac:dyDescent="0.25">
      <c r="M1216" s="1"/>
      <c r="N1216" s="1"/>
      <c r="O1216" s="1"/>
    </row>
    <row r="1217" spans="13:15" x14ac:dyDescent="0.25">
      <c r="M1217" s="1"/>
      <c r="N1217" s="1"/>
      <c r="O1217" s="1"/>
    </row>
    <row r="1218" spans="13:15" x14ac:dyDescent="0.25">
      <c r="M1218" s="1"/>
      <c r="N1218" s="1"/>
      <c r="O1218" s="1"/>
    </row>
    <row r="1219" spans="13:15" x14ac:dyDescent="0.25">
      <c r="M1219" s="1"/>
      <c r="N1219" s="1"/>
      <c r="O1219" s="1"/>
    </row>
    <row r="1220" spans="13:15" x14ac:dyDescent="0.25">
      <c r="M1220" s="1"/>
      <c r="N1220" s="1"/>
      <c r="O1220" s="1"/>
    </row>
    <row r="1221" spans="13:15" x14ac:dyDescent="0.25">
      <c r="M1221" s="1"/>
      <c r="N1221" s="1"/>
      <c r="O1221" s="1"/>
    </row>
    <row r="1222" spans="13:15" x14ac:dyDescent="0.25">
      <c r="M1222" s="1"/>
      <c r="N1222" s="1"/>
      <c r="O1222" s="1"/>
    </row>
    <row r="1223" spans="13:15" x14ac:dyDescent="0.25">
      <c r="M1223" s="1"/>
      <c r="N1223" s="1"/>
      <c r="O1223" s="1"/>
    </row>
    <row r="1224" spans="13:15" x14ac:dyDescent="0.25">
      <c r="M1224" s="1"/>
      <c r="N1224" s="1"/>
      <c r="O1224" s="1"/>
    </row>
    <row r="1225" spans="13:15" x14ac:dyDescent="0.25">
      <c r="M1225" s="1"/>
      <c r="N1225" s="1"/>
      <c r="O1225" s="1"/>
    </row>
    <row r="1226" spans="13:15" x14ac:dyDescent="0.25">
      <c r="M1226" s="1"/>
      <c r="N1226" s="1"/>
      <c r="O1226" s="1"/>
    </row>
    <row r="1227" spans="13:15" x14ac:dyDescent="0.25">
      <c r="M1227" s="1"/>
      <c r="N1227" s="1"/>
      <c r="O1227" s="1"/>
    </row>
    <row r="1228" spans="13:15" x14ac:dyDescent="0.25">
      <c r="M1228" s="1"/>
      <c r="N1228" s="1"/>
      <c r="O1228" s="1"/>
    </row>
    <row r="1229" spans="13:15" x14ac:dyDescent="0.25">
      <c r="M1229" s="1"/>
      <c r="N1229" s="1"/>
      <c r="O1229" s="1"/>
    </row>
    <row r="1230" spans="13:15" x14ac:dyDescent="0.25">
      <c r="M1230" s="1"/>
      <c r="N1230" s="1"/>
      <c r="O1230" s="1"/>
    </row>
    <row r="1231" spans="13:15" x14ac:dyDescent="0.25">
      <c r="M1231" s="1"/>
      <c r="N1231" s="1"/>
      <c r="O1231" s="1"/>
    </row>
    <row r="1232" spans="13:15" x14ac:dyDescent="0.25">
      <c r="M1232" s="1"/>
      <c r="N1232" s="1"/>
      <c r="O1232" s="1"/>
    </row>
    <row r="1233" spans="13:15" x14ac:dyDescent="0.25">
      <c r="M1233" s="1"/>
      <c r="N1233" s="1"/>
      <c r="O1233" s="1"/>
    </row>
    <row r="1234" spans="13:15" x14ac:dyDescent="0.25">
      <c r="M1234" s="1"/>
      <c r="N1234" s="1"/>
      <c r="O1234" s="1"/>
    </row>
    <row r="1235" spans="13:15" x14ac:dyDescent="0.25">
      <c r="M1235" s="1"/>
      <c r="N1235" s="1"/>
      <c r="O1235" s="1"/>
    </row>
    <row r="1236" spans="13:15" x14ac:dyDescent="0.25">
      <c r="M1236" s="1"/>
      <c r="N1236" s="1"/>
      <c r="O1236" s="1"/>
    </row>
    <row r="1237" spans="13:15" x14ac:dyDescent="0.25">
      <c r="M1237" s="1"/>
      <c r="N1237" s="1"/>
      <c r="O1237" s="1"/>
    </row>
    <row r="1238" spans="13:15" x14ac:dyDescent="0.25">
      <c r="M1238" s="1"/>
      <c r="N1238" s="1"/>
      <c r="O1238" s="1"/>
    </row>
    <row r="1239" spans="13:15" x14ac:dyDescent="0.25">
      <c r="M1239" s="1"/>
      <c r="N1239" s="1"/>
      <c r="O1239" s="1"/>
    </row>
    <row r="1240" spans="13:15" x14ac:dyDescent="0.25">
      <c r="M1240" s="1"/>
      <c r="N1240" s="1"/>
      <c r="O1240" s="1"/>
    </row>
    <row r="1241" spans="13:15" x14ac:dyDescent="0.25">
      <c r="M1241" s="1"/>
      <c r="N1241" s="1"/>
      <c r="O1241" s="1"/>
    </row>
    <row r="1242" spans="13:15" x14ac:dyDescent="0.25">
      <c r="M1242" s="1"/>
      <c r="N1242" s="1"/>
      <c r="O1242" s="1"/>
    </row>
    <row r="1243" spans="13:15" x14ac:dyDescent="0.25">
      <c r="M1243" s="1"/>
      <c r="N1243" s="1"/>
      <c r="O1243" s="1"/>
    </row>
    <row r="1244" spans="13:15" x14ac:dyDescent="0.25">
      <c r="M1244" s="1"/>
      <c r="N1244" s="1"/>
      <c r="O1244" s="1"/>
    </row>
    <row r="1245" spans="13:15" x14ac:dyDescent="0.25">
      <c r="M1245" s="1"/>
      <c r="N1245" s="1"/>
      <c r="O1245" s="1"/>
    </row>
    <row r="1246" spans="13:15" x14ac:dyDescent="0.25">
      <c r="M1246" s="1"/>
      <c r="N1246" s="1"/>
      <c r="O1246" s="1"/>
    </row>
    <row r="1247" spans="13:15" x14ac:dyDescent="0.25">
      <c r="M1247" s="1"/>
      <c r="N1247" s="1"/>
      <c r="O1247" s="1"/>
    </row>
    <row r="1248" spans="13:15" x14ac:dyDescent="0.25">
      <c r="M1248" s="1"/>
      <c r="N1248" s="1"/>
      <c r="O1248" s="1"/>
    </row>
    <row r="1249" spans="13:15" x14ac:dyDescent="0.25">
      <c r="M1249" s="1"/>
      <c r="N1249" s="1"/>
      <c r="O1249" s="1"/>
    </row>
    <row r="1250" spans="13:15" x14ac:dyDescent="0.25">
      <c r="M1250" s="1"/>
      <c r="N1250" s="1"/>
      <c r="O1250" s="1"/>
    </row>
    <row r="1251" spans="13:15" x14ac:dyDescent="0.25">
      <c r="M1251" s="1"/>
      <c r="N1251" s="1"/>
      <c r="O1251" s="1"/>
    </row>
    <row r="1252" spans="13:15" x14ac:dyDescent="0.25">
      <c r="M1252" s="1"/>
      <c r="N1252" s="1"/>
      <c r="O1252" s="1"/>
    </row>
    <row r="1253" spans="13:15" x14ac:dyDescent="0.25">
      <c r="M1253" s="1"/>
      <c r="N1253" s="1"/>
      <c r="O1253" s="1"/>
    </row>
    <row r="1254" spans="13:15" x14ac:dyDescent="0.25">
      <c r="M1254" s="1"/>
      <c r="N1254" s="1"/>
      <c r="O1254" s="1"/>
    </row>
    <row r="1255" spans="13:15" x14ac:dyDescent="0.25">
      <c r="M1255" s="1"/>
      <c r="N1255" s="1"/>
      <c r="O1255" s="1"/>
    </row>
    <row r="1256" spans="13:15" x14ac:dyDescent="0.25">
      <c r="M1256" s="1"/>
      <c r="N1256" s="1"/>
      <c r="O1256" s="1"/>
    </row>
    <row r="1257" spans="13:15" x14ac:dyDescent="0.25">
      <c r="M1257" s="1"/>
      <c r="N1257" s="1"/>
      <c r="O1257" s="1"/>
    </row>
    <row r="1258" spans="13:15" x14ac:dyDescent="0.25">
      <c r="M1258" s="1"/>
      <c r="N1258" s="1"/>
      <c r="O1258" s="1"/>
    </row>
    <row r="1259" spans="13:15" x14ac:dyDescent="0.25">
      <c r="M1259" s="1"/>
      <c r="N1259" s="1"/>
      <c r="O1259" s="1"/>
    </row>
    <row r="1260" spans="13:15" x14ac:dyDescent="0.25">
      <c r="M1260" s="1"/>
      <c r="N1260" s="1"/>
      <c r="O1260" s="1"/>
    </row>
    <row r="1261" spans="13:15" x14ac:dyDescent="0.25">
      <c r="M1261" s="1"/>
      <c r="N1261" s="1"/>
      <c r="O1261" s="1"/>
    </row>
    <row r="1262" spans="13:15" x14ac:dyDescent="0.25">
      <c r="M1262" s="1"/>
      <c r="N1262" s="1"/>
      <c r="O1262" s="1"/>
    </row>
    <row r="1263" spans="13:15" x14ac:dyDescent="0.25">
      <c r="M1263" s="1"/>
      <c r="N1263" s="1"/>
      <c r="O1263" s="1"/>
    </row>
    <row r="1264" spans="13:15" x14ac:dyDescent="0.25">
      <c r="M1264" s="1"/>
      <c r="N1264" s="1"/>
      <c r="O1264" s="1"/>
    </row>
    <row r="1265" spans="13:15" x14ac:dyDescent="0.25">
      <c r="M1265" s="1"/>
      <c r="N1265" s="1"/>
      <c r="O1265" s="1"/>
    </row>
    <row r="1266" spans="13:15" x14ac:dyDescent="0.25">
      <c r="M1266" s="1"/>
      <c r="N1266" s="1"/>
      <c r="O1266" s="1"/>
    </row>
    <row r="1267" spans="13:15" x14ac:dyDescent="0.25">
      <c r="M1267" s="1"/>
      <c r="N1267" s="1"/>
      <c r="O1267" s="1"/>
    </row>
    <row r="1268" spans="13:15" x14ac:dyDescent="0.25">
      <c r="M1268" s="1"/>
      <c r="N1268" s="1"/>
      <c r="O1268" s="1"/>
    </row>
    <row r="1269" spans="13:15" x14ac:dyDescent="0.25">
      <c r="M1269" s="1"/>
      <c r="N1269" s="1"/>
      <c r="O1269" s="1"/>
    </row>
    <row r="1270" spans="13:15" x14ac:dyDescent="0.25">
      <c r="M1270" s="1"/>
      <c r="N1270" s="1"/>
      <c r="O1270" s="1"/>
    </row>
    <row r="1271" spans="13:15" x14ac:dyDescent="0.25">
      <c r="M1271" s="1"/>
      <c r="N1271" s="1"/>
      <c r="O1271" s="1"/>
    </row>
    <row r="1272" spans="13:15" x14ac:dyDescent="0.25">
      <c r="M1272" s="1"/>
      <c r="N1272" s="1"/>
      <c r="O1272" s="1"/>
    </row>
    <row r="1273" spans="13:15" x14ac:dyDescent="0.25">
      <c r="M1273" s="1"/>
      <c r="N1273" s="1"/>
      <c r="O1273" s="1"/>
    </row>
    <row r="1274" spans="13:15" x14ac:dyDescent="0.25">
      <c r="M1274" s="1"/>
      <c r="N1274" s="1"/>
      <c r="O1274" s="1"/>
    </row>
    <row r="1275" spans="13:15" x14ac:dyDescent="0.25">
      <c r="M1275" s="1"/>
      <c r="N1275" s="1"/>
      <c r="O1275" s="1"/>
    </row>
    <row r="1276" spans="13:15" x14ac:dyDescent="0.25">
      <c r="M1276" s="1"/>
      <c r="N1276" s="1"/>
      <c r="O1276" s="1"/>
    </row>
    <row r="1277" spans="13:15" x14ac:dyDescent="0.25">
      <c r="M1277" s="1"/>
      <c r="N1277" s="1"/>
      <c r="O1277" s="1"/>
    </row>
    <row r="1278" spans="13:15" x14ac:dyDescent="0.25">
      <c r="M1278" s="1"/>
      <c r="N1278" s="1"/>
      <c r="O1278" s="1"/>
    </row>
    <row r="1279" spans="13:15" x14ac:dyDescent="0.25">
      <c r="M1279" s="1"/>
      <c r="N1279" s="1"/>
      <c r="O1279" s="1"/>
    </row>
    <row r="1280" spans="13:15" x14ac:dyDescent="0.25">
      <c r="M1280" s="1"/>
      <c r="N1280" s="1"/>
      <c r="O1280" s="1"/>
    </row>
    <row r="1281" spans="13:15" x14ac:dyDescent="0.25">
      <c r="M1281" s="1"/>
      <c r="N1281" s="1"/>
      <c r="O1281" s="1"/>
    </row>
    <row r="1282" spans="13:15" x14ac:dyDescent="0.25">
      <c r="M1282" s="1"/>
      <c r="N1282" s="1"/>
      <c r="O1282" s="1"/>
    </row>
    <row r="1283" spans="13:15" x14ac:dyDescent="0.25">
      <c r="M1283" s="1"/>
      <c r="N1283" s="1"/>
      <c r="O1283" s="1"/>
    </row>
    <row r="1284" spans="13:15" x14ac:dyDescent="0.25">
      <c r="M1284" s="1"/>
      <c r="N1284" s="1"/>
      <c r="O1284" s="1"/>
    </row>
    <row r="1285" spans="13:15" x14ac:dyDescent="0.25">
      <c r="M1285" s="1"/>
      <c r="N1285" s="1"/>
      <c r="O1285" s="1"/>
    </row>
    <row r="1286" spans="13:15" x14ac:dyDescent="0.25">
      <c r="M1286" s="1"/>
      <c r="N1286" s="1"/>
      <c r="O1286" s="1"/>
    </row>
    <row r="1287" spans="13:15" x14ac:dyDescent="0.25">
      <c r="M1287" s="1"/>
      <c r="N1287" s="1"/>
      <c r="O1287" s="1"/>
    </row>
    <row r="1288" spans="13:15" x14ac:dyDescent="0.25">
      <c r="M1288" s="1"/>
      <c r="N1288" s="1"/>
      <c r="O1288" s="1"/>
    </row>
    <row r="1289" spans="13:15" x14ac:dyDescent="0.25">
      <c r="M1289" s="1"/>
      <c r="N1289" s="1"/>
      <c r="O1289" s="1"/>
    </row>
    <row r="1290" spans="13:15" x14ac:dyDescent="0.25">
      <c r="M1290" s="1"/>
      <c r="N1290" s="1"/>
      <c r="O1290" s="1"/>
    </row>
    <row r="1291" spans="13:15" x14ac:dyDescent="0.25">
      <c r="M1291" s="1"/>
      <c r="N1291" s="1"/>
      <c r="O1291" s="1"/>
    </row>
    <row r="1292" spans="13:15" x14ac:dyDescent="0.25">
      <c r="M1292" s="1"/>
      <c r="N1292" s="1"/>
      <c r="O1292" s="1"/>
    </row>
    <row r="1293" spans="13:15" x14ac:dyDescent="0.25">
      <c r="M1293" s="1"/>
      <c r="N1293" s="1"/>
      <c r="O1293" s="1"/>
    </row>
    <row r="1294" spans="13:15" x14ac:dyDescent="0.25">
      <c r="M1294" s="1"/>
      <c r="N1294" s="1"/>
      <c r="O1294" s="1"/>
    </row>
    <row r="1295" spans="13:15" x14ac:dyDescent="0.25">
      <c r="M1295" s="1"/>
      <c r="N1295" s="1"/>
      <c r="O1295" s="1"/>
    </row>
    <row r="1296" spans="13:15" x14ac:dyDescent="0.25">
      <c r="M1296" s="1"/>
      <c r="N1296" s="1"/>
      <c r="O1296" s="1"/>
    </row>
    <row r="1297" spans="13:15" x14ac:dyDescent="0.25">
      <c r="M1297" s="1"/>
      <c r="N1297" s="1"/>
      <c r="O1297" s="1"/>
    </row>
    <row r="1298" spans="13:15" x14ac:dyDescent="0.25">
      <c r="M1298" s="1"/>
      <c r="N1298" s="1"/>
      <c r="O1298" s="1"/>
    </row>
    <row r="1299" spans="13:15" x14ac:dyDescent="0.25">
      <c r="M1299" s="1"/>
      <c r="N1299" s="1"/>
      <c r="O1299" s="1"/>
    </row>
    <row r="1300" spans="13:15" x14ac:dyDescent="0.25">
      <c r="M1300" s="1"/>
      <c r="N1300" s="1"/>
      <c r="O1300" s="1"/>
    </row>
    <row r="1301" spans="13:15" x14ac:dyDescent="0.25">
      <c r="M1301" s="1"/>
      <c r="N1301" s="1"/>
      <c r="O1301" s="1"/>
    </row>
    <row r="1302" spans="13:15" x14ac:dyDescent="0.25">
      <c r="M1302" s="1"/>
      <c r="N1302" s="1"/>
      <c r="O1302" s="1"/>
    </row>
    <row r="1303" spans="13:15" x14ac:dyDescent="0.25">
      <c r="M1303" s="1"/>
      <c r="N1303" s="1"/>
      <c r="O1303" s="1"/>
    </row>
    <row r="1304" spans="13:15" x14ac:dyDescent="0.25">
      <c r="M1304" s="1"/>
      <c r="N1304" s="1"/>
      <c r="O1304" s="1"/>
    </row>
    <row r="1305" spans="13:15" x14ac:dyDescent="0.25">
      <c r="M1305" s="1"/>
      <c r="N1305" s="1"/>
      <c r="O1305" s="1"/>
    </row>
    <row r="1306" spans="13:15" x14ac:dyDescent="0.25">
      <c r="M1306" s="1"/>
      <c r="N1306" s="1"/>
      <c r="O1306" s="1"/>
    </row>
    <row r="1307" spans="13:15" x14ac:dyDescent="0.25">
      <c r="M1307" s="1"/>
      <c r="N1307" s="1"/>
      <c r="O1307" s="1"/>
    </row>
    <row r="1308" spans="13:15" x14ac:dyDescent="0.25">
      <c r="M1308" s="1"/>
      <c r="N1308" s="1"/>
      <c r="O1308" s="1"/>
    </row>
    <row r="1309" spans="13:15" x14ac:dyDescent="0.25">
      <c r="M1309" s="1"/>
      <c r="N1309" s="1"/>
      <c r="O1309" s="1"/>
    </row>
    <row r="1310" spans="13:15" x14ac:dyDescent="0.25">
      <c r="M1310" s="1"/>
      <c r="N1310" s="1"/>
      <c r="O1310" s="1"/>
    </row>
    <row r="1311" spans="13:15" x14ac:dyDescent="0.25">
      <c r="M1311" s="1"/>
      <c r="N1311" s="1"/>
      <c r="O1311" s="1"/>
    </row>
    <row r="1312" spans="13:15" x14ac:dyDescent="0.25">
      <c r="M1312" s="1"/>
      <c r="N1312" s="1"/>
      <c r="O1312" s="1"/>
    </row>
    <row r="1313" spans="13:15" x14ac:dyDescent="0.25">
      <c r="M1313" s="1"/>
      <c r="N1313" s="1"/>
      <c r="O1313" s="1"/>
    </row>
    <row r="1314" spans="13:15" x14ac:dyDescent="0.25">
      <c r="M1314" s="1"/>
      <c r="N1314" s="1"/>
      <c r="O1314" s="1"/>
    </row>
    <row r="1315" spans="13:15" x14ac:dyDescent="0.25">
      <c r="M1315" s="1"/>
      <c r="N1315" s="1"/>
      <c r="O1315" s="1"/>
    </row>
    <row r="1316" spans="13:15" x14ac:dyDescent="0.25">
      <c r="M1316" s="1"/>
      <c r="N1316" s="1"/>
      <c r="O1316" s="1"/>
    </row>
    <row r="1317" spans="13:15" x14ac:dyDescent="0.25">
      <c r="M1317" s="1"/>
      <c r="N1317" s="1"/>
      <c r="O1317" s="1"/>
    </row>
    <row r="1318" spans="13:15" x14ac:dyDescent="0.25">
      <c r="M1318" s="1"/>
      <c r="N1318" s="1"/>
      <c r="O1318" s="1"/>
    </row>
    <row r="1319" spans="13:15" x14ac:dyDescent="0.25">
      <c r="M1319" s="1"/>
      <c r="N1319" s="1"/>
      <c r="O1319" s="1"/>
    </row>
    <row r="1320" spans="13:15" x14ac:dyDescent="0.25">
      <c r="M1320" s="1"/>
      <c r="N1320" s="1"/>
      <c r="O1320" s="1"/>
    </row>
    <row r="1321" spans="13:15" x14ac:dyDescent="0.25">
      <c r="M1321" s="1"/>
      <c r="N1321" s="1"/>
      <c r="O1321" s="1"/>
    </row>
    <row r="1322" spans="13:15" x14ac:dyDescent="0.25">
      <c r="M1322" s="1"/>
      <c r="N1322" s="1"/>
      <c r="O1322" s="1"/>
    </row>
    <row r="1323" spans="13:15" x14ac:dyDescent="0.25">
      <c r="M1323" s="1"/>
      <c r="N1323" s="1"/>
      <c r="O1323" s="1"/>
    </row>
    <row r="1324" spans="13:15" x14ac:dyDescent="0.25">
      <c r="M1324" s="1"/>
      <c r="N1324" s="1"/>
      <c r="O1324" s="1"/>
    </row>
    <row r="1325" spans="13:15" x14ac:dyDescent="0.25">
      <c r="M1325" s="1"/>
      <c r="N1325" s="1"/>
      <c r="O1325" s="1"/>
    </row>
    <row r="1326" spans="13:15" x14ac:dyDescent="0.25">
      <c r="M1326" s="1"/>
      <c r="N1326" s="1"/>
      <c r="O1326" s="1"/>
    </row>
    <row r="1327" spans="13:15" x14ac:dyDescent="0.25">
      <c r="M1327" s="1"/>
      <c r="N1327" s="1"/>
      <c r="O1327" s="1"/>
    </row>
    <row r="1328" spans="13:15" x14ac:dyDescent="0.25">
      <c r="M1328" s="1"/>
      <c r="N1328" s="1"/>
      <c r="O1328" s="1"/>
    </row>
    <row r="1329" spans="13:15" x14ac:dyDescent="0.25">
      <c r="M1329" s="1"/>
      <c r="N1329" s="1"/>
      <c r="O1329" s="1"/>
    </row>
    <row r="1330" spans="13:15" x14ac:dyDescent="0.25">
      <c r="M1330" s="1"/>
      <c r="N1330" s="1"/>
      <c r="O1330" s="1"/>
    </row>
    <row r="1331" spans="13:15" x14ac:dyDescent="0.25">
      <c r="M1331" s="1"/>
      <c r="N1331" s="1"/>
      <c r="O1331" s="1"/>
    </row>
    <row r="1332" spans="13:15" x14ac:dyDescent="0.25">
      <c r="M1332" s="1"/>
      <c r="N1332" s="1"/>
      <c r="O1332" s="1"/>
    </row>
    <row r="1333" spans="13:15" x14ac:dyDescent="0.25">
      <c r="M1333" s="1"/>
      <c r="N1333" s="1"/>
      <c r="O1333" s="1"/>
    </row>
    <row r="1334" spans="13:15" x14ac:dyDescent="0.25">
      <c r="M1334" s="1"/>
      <c r="N1334" s="1"/>
      <c r="O1334" s="1"/>
    </row>
    <row r="1335" spans="13:15" x14ac:dyDescent="0.25">
      <c r="M1335" s="1"/>
      <c r="N1335" s="1"/>
      <c r="O1335" s="1"/>
    </row>
    <row r="1336" spans="13:15" x14ac:dyDescent="0.25">
      <c r="M1336" s="1"/>
      <c r="N1336" s="1"/>
      <c r="O1336" s="1"/>
    </row>
    <row r="1337" spans="13:15" x14ac:dyDescent="0.25">
      <c r="M1337" s="1"/>
      <c r="N1337" s="1"/>
      <c r="O1337" s="1"/>
    </row>
    <row r="1338" spans="13:15" x14ac:dyDescent="0.25">
      <c r="M1338" s="1"/>
      <c r="N1338" s="1"/>
      <c r="O1338" s="1"/>
    </row>
    <row r="1339" spans="13:15" x14ac:dyDescent="0.25">
      <c r="M1339" s="1"/>
      <c r="N1339" s="1"/>
      <c r="O1339" s="1"/>
    </row>
    <row r="1340" spans="13:15" x14ac:dyDescent="0.25">
      <c r="M1340" s="1"/>
      <c r="N1340" s="1"/>
      <c r="O1340" s="1"/>
    </row>
    <row r="1341" spans="13:15" x14ac:dyDescent="0.25">
      <c r="M1341" s="1"/>
      <c r="N1341" s="1"/>
      <c r="O1341" s="1"/>
    </row>
    <row r="1342" spans="13:15" x14ac:dyDescent="0.25">
      <c r="M1342" s="1"/>
      <c r="N1342" s="1"/>
      <c r="O1342" s="1"/>
    </row>
    <row r="1343" spans="13:15" x14ac:dyDescent="0.25">
      <c r="M1343" s="1"/>
      <c r="N1343" s="1"/>
      <c r="O1343" s="1"/>
    </row>
    <row r="1344" spans="13:15" x14ac:dyDescent="0.25">
      <c r="M1344" s="1"/>
      <c r="N1344" s="1"/>
      <c r="O1344" s="1"/>
    </row>
    <row r="1345" spans="13:15" x14ac:dyDescent="0.25">
      <c r="M1345" s="1"/>
      <c r="N1345" s="1"/>
      <c r="O1345" s="1"/>
    </row>
    <row r="1346" spans="13:15" x14ac:dyDescent="0.25">
      <c r="M1346" s="1"/>
      <c r="N1346" s="1"/>
      <c r="O1346" s="1"/>
    </row>
    <row r="1347" spans="13:15" x14ac:dyDescent="0.25">
      <c r="M1347" s="1"/>
      <c r="N1347" s="1"/>
      <c r="O1347" s="1"/>
    </row>
    <row r="1348" spans="13:15" x14ac:dyDescent="0.25">
      <c r="M1348" s="1"/>
      <c r="N1348" s="1"/>
      <c r="O1348" s="1"/>
    </row>
    <row r="1349" spans="13:15" x14ac:dyDescent="0.25">
      <c r="M1349" s="1"/>
      <c r="N1349" s="1"/>
      <c r="O1349" s="1"/>
    </row>
    <row r="1350" spans="13:15" x14ac:dyDescent="0.25">
      <c r="M1350" s="1"/>
      <c r="N1350" s="1"/>
      <c r="O1350" s="1"/>
    </row>
    <row r="1351" spans="13:15" x14ac:dyDescent="0.25">
      <c r="M1351" s="1"/>
      <c r="N1351" s="1"/>
      <c r="O1351" s="1"/>
    </row>
    <row r="1352" spans="13:15" x14ac:dyDescent="0.25">
      <c r="M1352" s="1"/>
      <c r="N1352" s="1"/>
      <c r="O1352" s="1"/>
    </row>
    <row r="1353" spans="13:15" x14ac:dyDescent="0.25">
      <c r="M1353" s="1"/>
      <c r="N1353" s="1"/>
      <c r="O1353" s="1"/>
    </row>
    <row r="1354" spans="13:15" x14ac:dyDescent="0.25">
      <c r="M1354" s="1"/>
      <c r="N1354" s="1"/>
      <c r="O1354" s="1"/>
    </row>
    <row r="1355" spans="13:15" x14ac:dyDescent="0.25">
      <c r="M1355" s="1"/>
      <c r="N1355" s="1"/>
      <c r="O1355" s="1"/>
    </row>
    <row r="1356" spans="13:15" x14ac:dyDescent="0.25">
      <c r="M1356" s="1"/>
      <c r="N1356" s="1"/>
      <c r="O1356" s="1"/>
    </row>
    <row r="1357" spans="13:15" x14ac:dyDescent="0.25">
      <c r="M1357" s="1"/>
      <c r="N1357" s="1"/>
      <c r="O1357" s="1"/>
    </row>
    <row r="1358" spans="13:15" x14ac:dyDescent="0.25">
      <c r="M1358" s="1"/>
      <c r="N1358" s="1"/>
      <c r="O1358" s="1"/>
    </row>
    <row r="1359" spans="13:15" x14ac:dyDescent="0.25">
      <c r="M1359" s="1"/>
      <c r="N1359" s="1"/>
      <c r="O1359" s="1"/>
    </row>
    <row r="1360" spans="13:15" x14ac:dyDescent="0.25">
      <c r="M1360" s="1"/>
      <c r="N1360" s="1"/>
      <c r="O1360" s="1"/>
    </row>
    <row r="1361" spans="13:15" x14ac:dyDescent="0.25">
      <c r="M1361" s="1"/>
      <c r="N1361" s="1"/>
      <c r="O1361" s="1"/>
    </row>
    <row r="1362" spans="13:15" x14ac:dyDescent="0.25">
      <c r="M1362" s="1"/>
      <c r="N1362" s="1"/>
      <c r="O1362" s="1"/>
    </row>
    <row r="1363" spans="13:15" x14ac:dyDescent="0.25">
      <c r="M1363" s="1"/>
      <c r="N1363" s="1"/>
      <c r="O1363" s="1"/>
    </row>
    <row r="1364" spans="13:15" x14ac:dyDescent="0.25">
      <c r="M1364" s="1"/>
      <c r="N1364" s="1"/>
      <c r="O1364" s="1"/>
    </row>
    <row r="1365" spans="13:15" x14ac:dyDescent="0.25">
      <c r="M1365" s="1"/>
      <c r="N1365" s="1"/>
      <c r="O1365" s="1"/>
    </row>
    <row r="1366" spans="13:15" x14ac:dyDescent="0.25">
      <c r="M1366" s="1"/>
      <c r="N1366" s="1"/>
      <c r="O1366" s="1"/>
    </row>
    <row r="1367" spans="13:15" x14ac:dyDescent="0.25">
      <c r="M1367" s="1"/>
      <c r="N1367" s="1"/>
      <c r="O1367" s="1"/>
    </row>
    <row r="1368" spans="13:15" x14ac:dyDescent="0.25">
      <c r="M1368" s="1"/>
      <c r="N1368" s="1"/>
      <c r="O1368" s="1"/>
    </row>
    <row r="1369" spans="13:15" x14ac:dyDescent="0.25">
      <c r="M1369" s="1"/>
      <c r="N1369" s="1"/>
      <c r="O1369" s="1"/>
    </row>
    <row r="1370" spans="13:15" x14ac:dyDescent="0.25">
      <c r="M1370" s="1"/>
      <c r="N1370" s="1"/>
      <c r="O1370" s="1"/>
    </row>
    <row r="1371" spans="13:15" x14ac:dyDescent="0.25">
      <c r="M1371" s="1"/>
      <c r="N1371" s="1"/>
      <c r="O1371" s="1"/>
    </row>
    <row r="1372" spans="13:15" x14ac:dyDescent="0.25">
      <c r="M1372" s="1"/>
      <c r="N1372" s="1"/>
      <c r="O1372" s="1"/>
    </row>
    <row r="1373" spans="13:15" x14ac:dyDescent="0.25">
      <c r="M1373" s="1"/>
      <c r="N1373" s="1"/>
      <c r="O1373" s="1"/>
    </row>
    <row r="1374" spans="13:15" x14ac:dyDescent="0.25">
      <c r="M1374" s="1"/>
      <c r="N1374" s="1"/>
      <c r="O1374" s="1"/>
    </row>
    <row r="1375" spans="13:15" x14ac:dyDescent="0.25">
      <c r="M1375" s="1"/>
      <c r="N1375" s="1"/>
      <c r="O1375" s="1"/>
    </row>
    <row r="1376" spans="13:15" x14ac:dyDescent="0.25">
      <c r="M1376" s="1"/>
      <c r="N1376" s="1"/>
      <c r="O1376" s="1"/>
    </row>
    <row r="1377" spans="13:15" x14ac:dyDescent="0.25">
      <c r="M1377" s="1"/>
      <c r="N1377" s="1"/>
      <c r="O1377" s="1"/>
    </row>
    <row r="1378" spans="13:15" x14ac:dyDescent="0.25">
      <c r="M1378" s="1"/>
      <c r="N1378" s="1"/>
      <c r="O1378" s="1"/>
    </row>
    <row r="1379" spans="13:15" x14ac:dyDescent="0.25">
      <c r="M1379" s="1"/>
      <c r="N1379" s="1"/>
      <c r="O1379" s="1"/>
    </row>
    <row r="1380" spans="13:15" x14ac:dyDescent="0.25">
      <c r="M1380" s="1"/>
      <c r="N1380" s="1"/>
      <c r="O1380" s="1"/>
    </row>
    <row r="1381" spans="13:15" x14ac:dyDescent="0.25">
      <c r="M1381" s="1"/>
      <c r="N1381" s="1"/>
      <c r="O1381" s="1"/>
    </row>
    <row r="1382" spans="13:15" x14ac:dyDescent="0.25">
      <c r="M1382" s="1"/>
      <c r="N1382" s="1"/>
      <c r="O1382" s="1"/>
    </row>
    <row r="1383" spans="13:15" x14ac:dyDescent="0.25">
      <c r="M1383" s="1"/>
      <c r="N1383" s="1"/>
      <c r="O1383" s="1"/>
    </row>
    <row r="1384" spans="13:15" x14ac:dyDescent="0.25">
      <c r="M1384" s="1"/>
      <c r="N1384" s="1"/>
      <c r="O1384" s="1"/>
    </row>
    <row r="1385" spans="13:15" x14ac:dyDescent="0.25">
      <c r="M1385" s="1"/>
      <c r="N1385" s="1"/>
      <c r="O1385" s="1"/>
    </row>
    <row r="1386" spans="13:15" x14ac:dyDescent="0.25">
      <c r="M1386" s="1"/>
      <c r="N1386" s="1"/>
      <c r="O1386" s="1"/>
    </row>
    <row r="1387" spans="13:15" x14ac:dyDescent="0.25">
      <c r="M1387" s="1"/>
      <c r="N1387" s="1"/>
      <c r="O1387" s="1"/>
    </row>
    <row r="1388" spans="13:15" x14ac:dyDescent="0.25">
      <c r="M1388" s="1"/>
      <c r="N1388" s="1"/>
      <c r="O1388" s="1"/>
    </row>
    <row r="1389" spans="13:15" x14ac:dyDescent="0.25">
      <c r="M1389" s="1"/>
      <c r="N1389" s="1"/>
      <c r="O1389" s="1"/>
    </row>
    <row r="1390" spans="13:15" x14ac:dyDescent="0.25">
      <c r="M1390" s="1"/>
      <c r="N1390" s="1"/>
      <c r="O1390" s="1"/>
    </row>
    <row r="1391" spans="13:15" x14ac:dyDescent="0.25">
      <c r="M1391" s="1"/>
      <c r="N1391" s="1"/>
      <c r="O1391" s="1"/>
    </row>
    <row r="1392" spans="13:15" x14ac:dyDescent="0.25">
      <c r="M1392" s="1"/>
      <c r="N1392" s="1"/>
      <c r="O1392" s="1"/>
    </row>
    <row r="1393" spans="13:15" x14ac:dyDescent="0.25">
      <c r="M1393" s="1"/>
      <c r="N1393" s="1"/>
      <c r="O1393" s="1"/>
    </row>
    <row r="1394" spans="13:15" x14ac:dyDescent="0.25">
      <c r="M1394" s="1"/>
      <c r="N1394" s="1"/>
      <c r="O1394" s="1"/>
    </row>
    <row r="1395" spans="13:15" x14ac:dyDescent="0.25">
      <c r="M1395" s="1"/>
      <c r="N1395" s="1"/>
      <c r="O1395" s="1"/>
    </row>
    <row r="1396" spans="13:15" x14ac:dyDescent="0.25">
      <c r="M1396" s="1"/>
      <c r="N1396" s="1"/>
      <c r="O1396" s="1"/>
    </row>
    <row r="1397" spans="13:15" x14ac:dyDescent="0.25">
      <c r="M1397" s="1"/>
      <c r="N1397" s="1"/>
      <c r="O1397" s="1"/>
    </row>
    <row r="1398" spans="13:15" x14ac:dyDescent="0.25">
      <c r="M1398" s="1"/>
      <c r="N1398" s="1"/>
      <c r="O1398" s="1"/>
    </row>
    <row r="1399" spans="13:15" x14ac:dyDescent="0.25">
      <c r="M1399" s="1"/>
      <c r="N1399" s="1"/>
      <c r="O1399" s="1"/>
    </row>
    <row r="1400" spans="13:15" x14ac:dyDescent="0.25">
      <c r="M1400" s="1"/>
      <c r="N1400" s="1"/>
      <c r="O1400" s="1"/>
    </row>
    <row r="1401" spans="13:15" x14ac:dyDescent="0.25">
      <c r="M1401" s="1"/>
      <c r="N1401" s="1"/>
      <c r="O1401" s="1"/>
    </row>
    <row r="1402" spans="13:15" x14ac:dyDescent="0.25">
      <c r="M1402" s="1"/>
      <c r="N1402" s="1"/>
      <c r="O1402" s="1"/>
    </row>
    <row r="1403" spans="13:15" x14ac:dyDescent="0.25">
      <c r="M1403" s="1"/>
      <c r="N1403" s="1"/>
      <c r="O1403" s="1"/>
    </row>
    <row r="1404" spans="13:15" x14ac:dyDescent="0.25">
      <c r="M1404" s="1"/>
      <c r="N1404" s="1"/>
      <c r="O1404" s="1"/>
    </row>
    <row r="1405" spans="13:15" x14ac:dyDescent="0.25">
      <c r="M1405" s="1"/>
      <c r="N1405" s="1"/>
      <c r="O1405" s="1"/>
    </row>
    <row r="1406" spans="13:15" x14ac:dyDescent="0.25">
      <c r="M1406" s="1"/>
      <c r="N1406" s="1"/>
      <c r="O1406" s="1"/>
    </row>
    <row r="1407" spans="13:15" x14ac:dyDescent="0.25">
      <c r="M1407" s="1"/>
      <c r="N1407" s="1"/>
      <c r="O1407" s="1"/>
    </row>
    <row r="1408" spans="13:15" x14ac:dyDescent="0.25">
      <c r="M1408" s="1"/>
      <c r="N1408" s="1"/>
      <c r="O1408" s="1"/>
    </row>
    <row r="1409" spans="13:15" x14ac:dyDescent="0.25">
      <c r="M1409" s="1"/>
      <c r="N1409" s="1"/>
      <c r="O1409" s="1"/>
    </row>
    <row r="1410" spans="13:15" x14ac:dyDescent="0.25">
      <c r="M1410" s="1"/>
      <c r="N1410" s="1"/>
      <c r="O1410" s="1"/>
    </row>
    <row r="1411" spans="13:15" x14ac:dyDescent="0.25">
      <c r="M1411" s="1"/>
      <c r="N1411" s="1"/>
      <c r="O1411" s="1"/>
    </row>
    <row r="1412" spans="13:15" x14ac:dyDescent="0.25">
      <c r="M1412" s="1"/>
      <c r="N1412" s="1"/>
      <c r="O1412" s="1"/>
    </row>
    <row r="1413" spans="13:15" x14ac:dyDescent="0.25">
      <c r="M1413" s="1"/>
      <c r="N1413" s="1"/>
      <c r="O1413" s="1"/>
    </row>
    <row r="1414" spans="13:15" x14ac:dyDescent="0.25">
      <c r="M1414" s="1"/>
      <c r="N1414" s="1"/>
      <c r="O1414" s="1"/>
    </row>
    <row r="1415" spans="13:15" x14ac:dyDescent="0.25">
      <c r="M1415" s="1"/>
      <c r="N1415" s="1"/>
      <c r="O1415" s="1"/>
    </row>
    <row r="1416" spans="13:15" x14ac:dyDescent="0.25">
      <c r="M1416" s="1"/>
      <c r="N1416" s="1"/>
      <c r="O1416" s="1"/>
    </row>
    <row r="1417" spans="13:15" x14ac:dyDescent="0.25">
      <c r="M1417" s="1"/>
      <c r="N1417" s="1"/>
      <c r="O1417" s="1"/>
    </row>
    <row r="1418" spans="13:15" x14ac:dyDescent="0.25">
      <c r="M1418" s="1"/>
      <c r="N1418" s="1"/>
      <c r="O1418" s="1"/>
    </row>
    <row r="1419" spans="13:15" x14ac:dyDescent="0.25">
      <c r="M1419" s="1"/>
      <c r="N1419" s="1"/>
      <c r="O1419" s="1"/>
    </row>
    <row r="1420" spans="13:15" x14ac:dyDescent="0.25">
      <c r="M1420" s="1"/>
      <c r="N1420" s="1"/>
      <c r="O1420" s="1"/>
    </row>
    <row r="1421" spans="13:15" x14ac:dyDescent="0.25">
      <c r="M1421" s="1"/>
      <c r="N1421" s="1"/>
      <c r="O1421" s="1"/>
    </row>
    <row r="1422" spans="13:15" x14ac:dyDescent="0.25">
      <c r="M1422" s="1"/>
      <c r="N1422" s="1"/>
      <c r="O1422" s="1"/>
    </row>
    <row r="1423" spans="13:15" x14ac:dyDescent="0.25">
      <c r="M1423" s="1"/>
      <c r="N1423" s="1"/>
      <c r="O1423" s="1"/>
    </row>
    <row r="1424" spans="13:15" x14ac:dyDescent="0.25">
      <c r="M1424" s="1"/>
      <c r="N1424" s="1"/>
      <c r="O1424" s="1"/>
    </row>
    <row r="1425" spans="13:15" x14ac:dyDescent="0.25">
      <c r="M1425" s="1"/>
      <c r="N1425" s="1"/>
      <c r="O1425" s="1"/>
    </row>
    <row r="1426" spans="13:15" x14ac:dyDescent="0.25">
      <c r="M1426" s="1"/>
      <c r="N1426" s="1"/>
      <c r="O1426" s="1"/>
    </row>
    <row r="1427" spans="13:15" x14ac:dyDescent="0.25">
      <c r="M1427" s="1"/>
      <c r="N1427" s="1"/>
      <c r="O1427" s="1"/>
    </row>
    <row r="1428" spans="13:15" x14ac:dyDescent="0.25">
      <c r="M1428" s="1"/>
      <c r="N1428" s="1"/>
      <c r="O1428" s="1"/>
    </row>
    <row r="1429" spans="13:15" x14ac:dyDescent="0.25">
      <c r="M1429" s="1"/>
      <c r="N1429" s="1"/>
      <c r="O1429" s="1"/>
    </row>
    <row r="1430" spans="13:15" x14ac:dyDescent="0.25">
      <c r="M1430" s="1"/>
      <c r="N1430" s="1"/>
      <c r="O1430" s="1"/>
    </row>
    <row r="1431" spans="13:15" x14ac:dyDescent="0.25">
      <c r="M1431" s="1"/>
      <c r="N1431" s="1"/>
      <c r="O1431" s="1"/>
    </row>
    <row r="1432" spans="13:15" x14ac:dyDescent="0.25">
      <c r="M1432" s="1"/>
      <c r="N1432" s="1"/>
      <c r="O1432" s="1"/>
    </row>
    <row r="1433" spans="13:15" x14ac:dyDescent="0.25">
      <c r="M1433" s="1"/>
      <c r="N1433" s="1"/>
      <c r="O1433" s="1"/>
    </row>
    <row r="1434" spans="13:15" x14ac:dyDescent="0.25">
      <c r="M1434" s="1"/>
      <c r="N1434" s="1"/>
      <c r="O1434" s="1"/>
    </row>
    <row r="1435" spans="13:15" x14ac:dyDescent="0.25">
      <c r="M1435" s="1"/>
      <c r="N1435" s="1"/>
      <c r="O1435" s="1"/>
    </row>
    <row r="1436" spans="13:15" x14ac:dyDescent="0.25">
      <c r="M1436" s="1"/>
      <c r="N1436" s="1"/>
      <c r="O1436" s="1"/>
    </row>
    <row r="1437" spans="13:15" x14ac:dyDescent="0.25">
      <c r="M1437" s="1"/>
      <c r="N1437" s="1"/>
      <c r="O1437" s="1"/>
    </row>
    <row r="1438" spans="13:15" x14ac:dyDescent="0.25">
      <c r="M1438" s="1"/>
      <c r="N1438" s="1"/>
      <c r="O1438" s="1"/>
    </row>
    <row r="1439" spans="13:15" x14ac:dyDescent="0.25">
      <c r="M1439" s="1"/>
      <c r="N1439" s="1"/>
      <c r="O1439" s="1"/>
    </row>
    <row r="1440" spans="13:15" x14ac:dyDescent="0.25">
      <c r="M1440" s="1"/>
      <c r="N1440" s="1"/>
      <c r="O1440" s="1"/>
    </row>
    <row r="1441" spans="13:15" x14ac:dyDescent="0.25">
      <c r="M1441" s="1"/>
      <c r="N1441" s="1"/>
      <c r="O1441" s="1"/>
    </row>
    <row r="1442" spans="13:15" x14ac:dyDescent="0.25">
      <c r="M1442" s="1"/>
      <c r="N1442" s="1"/>
      <c r="O1442" s="1"/>
    </row>
    <row r="1443" spans="13:15" x14ac:dyDescent="0.25">
      <c r="M1443" s="1"/>
      <c r="N1443" s="1"/>
      <c r="O1443" s="1"/>
    </row>
    <row r="1444" spans="13:15" x14ac:dyDescent="0.25">
      <c r="M1444" s="1"/>
      <c r="N1444" s="1"/>
      <c r="O1444" s="1"/>
    </row>
    <row r="1445" spans="13:15" x14ac:dyDescent="0.25">
      <c r="M1445" s="1"/>
      <c r="N1445" s="1"/>
      <c r="O1445" s="1"/>
    </row>
    <row r="1446" spans="13:15" x14ac:dyDescent="0.25">
      <c r="M1446" s="1"/>
      <c r="N1446" s="1"/>
      <c r="O1446" s="1"/>
    </row>
    <row r="1447" spans="13:15" x14ac:dyDescent="0.25">
      <c r="M1447" s="1"/>
      <c r="N1447" s="1"/>
      <c r="O1447" s="1"/>
    </row>
    <row r="1448" spans="13:15" x14ac:dyDescent="0.25">
      <c r="M1448" s="1"/>
      <c r="N1448" s="1"/>
      <c r="O1448" s="1"/>
    </row>
    <row r="1449" spans="13:15" x14ac:dyDescent="0.25">
      <c r="M1449" s="1"/>
      <c r="N1449" s="1"/>
      <c r="O1449" s="1"/>
    </row>
    <row r="1450" spans="13:15" x14ac:dyDescent="0.25">
      <c r="M1450" s="1"/>
      <c r="N1450" s="1"/>
      <c r="O1450" s="1"/>
    </row>
    <row r="1451" spans="13:15" x14ac:dyDescent="0.25">
      <c r="M1451" s="1"/>
      <c r="N1451" s="1"/>
      <c r="O1451" s="1"/>
    </row>
    <row r="1452" spans="13:15" x14ac:dyDescent="0.25">
      <c r="M1452" s="1"/>
      <c r="N1452" s="1"/>
      <c r="O1452" s="1"/>
    </row>
    <row r="1453" spans="13:15" x14ac:dyDescent="0.25">
      <c r="M1453" s="1"/>
      <c r="N1453" s="1"/>
      <c r="O1453" s="1"/>
    </row>
    <row r="1454" spans="13:15" x14ac:dyDescent="0.25">
      <c r="M1454" s="1"/>
      <c r="N1454" s="1"/>
      <c r="O1454" s="1"/>
    </row>
    <row r="1455" spans="13:15" x14ac:dyDescent="0.25">
      <c r="M1455" s="1"/>
      <c r="N1455" s="1"/>
      <c r="O1455" s="1"/>
    </row>
    <row r="1456" spans="13:15" x14ac:dyDescent="0.25">
      <c r="M1456" s="1"/>
      <c r="N1456" s="1"/>
      <c r="O1456" s="1"/>
    </row>
    <row r="1457" spans="13:15" x14ac:dyDescent="0.25">
      <c r="M1457" s="1"/>
      <c r="N1457" s="1"/>
      <c r="O1457" s="1"/>
    </row>
    <row r="1458" spans="13:15" x14ac:dyDescent="0.25">
      <c r="M1458" s="1"/>
      <c r="N1458" s="1"/>
      <c r="O1458" s="1"/>
    </row>
    <row r="1459" spans="13:15" x14ac:dyDescent="0.25">
      <c r="M1459" s="1"/>
      <c r="N1459" s="1"/>
      <c r="O1459" s="1"/>
    </row>
    <row r="1460" spans="13:15" x14ac:dyDescent="0.25">
      <c r="M1460" s="1"/>
      <c r="N1460" s="1"/>
      <c r="O1460" s="1"/>
    </row>
    <row r="1461" spans="13:15" x14ac:dyDescent="0.25">
      <c r="M1461" s="1"/>
      <c r="N1461" s="1"/>
      <c r="O1461" s="1"/>
    </row>
    <row r="1462" spans="13:15" x14ac:dyDescent="0.25">
      <c r="M1462" s="1"/>
      <c r="N1462" s="1"/>
      <c r="O1462" s="1"/>
    </row>
    <row r="1463" spans="13:15" x14ac:dyDescent="0.25">
      <c r="M1463" s="1"/>
      <c r="N1463" s="1"/>
      <c r="O1463" s="1"/>
    </row>
    <row r="1464" spans="13:15" x14ac:dyDescent="0.25">
      <c r="M1464" s="1"/>
      <c r="N1464" s="1"/>
      <c r="O1464" s="1"/>
    </row>
    <row r="1465" spans="13:15" x14ac:dyDescent="0.25">
      <c r="M1465" s="1"/>
      <c r="N1465" s="1"/>
      <c r="O1465" s="1"/>
    </row>
    <row r="1466" spans="13:15" x14ac:dyDescent="0.25">
      <c r="M1466" s="1"/>
      <c r="N1466" s="1"/>
      <c r="O1466" s="1"/>
    </row>
    <row r="1467" spans="13:15" x14ac:dyDescent="0.25">
      <c r="M1467" s="1"/>
      <c r="N1467" s="1"/>
      <c r="O1467" s="1"/>
    </row>
    <row r="1468" spans="13:15" x14ac:dyDescent="0.25">
      <c r="M1468" s="1"/>
      <c r="N1468" s="1"/>
      <c r="O1468" s="1"/>
    </row>
    <row r="1469" spans="13:15" x14ac:dyDescent="0.25">
      <c r="M1469" s="1"/>
      <c r="N1469" s="1"/>
      <c r="O1469" s="1"/>
    </row>
    <row r="1470" spans="13:15" x14ac:dyDescent="0.25">
      <c r="M1470" s="1"/>
      <c r="N1470" s="1"/>
      <c r="O1470" s="1"/>
    </row>
    <row r="1471" spans="13:15" x14ac:dyDescent="0.25">
      <c r="M1471" s="1"/>
      <c r="N1471" s="1"/>
      <c r="O1471" s="1"/>
    </row>
    <row r="1472" spans="13:15" x14ac:dyDescent="0.25">
      <c r="M1472" s="1"/>
      <c r="N1472" s="1"/>
      <c r="O1472" s="1"/>
    </row>
    <row r="1473" spans="13:15" x14ac:dyDescent="0.25">
      <c r="M1473" s="1"/>
      <c r="N1473" s="1"/>
      <c r="O1473" s="1"/>
    </row>
    <row r="1474" spans="13:15" x14ac:dyDescent="0.25">
      <c r="M1474" s="1"/>
      <c r="N1474" s="1"/>
      <c r="O1474" s="1"/>
    </row>
    <row r="1475" spans="13:15" x14ac:dyDescent="0.25">
      <c r="M1475" s="1"/>
      <c r="N1475" s="1"/>
      <c r="O1475" s="1"/>
    </row>
    <row r="1476" spans="13:15" x14ac:dyDescent="0.25">
      <c r="M1476" s="1"/>
      <c r="N1476" s="1"/>
      <c r="O1476" s="1"/>
    </row>
    <row r="1477" spans="13:15" x14ac:dyDescent="0.25">
      <c r="M1477" s="1"/>
      <c r="N1477" s="1"/>
      <c r="O1477" s="1"/>
    </row>
    <row r="1478" spans="13:15" x14ac:dyDescent="0.25">
      <c r="M1478" s="1"/>
      <c r="N1478" s="1"/>
      <c r="O1478" s="1"/>
    </row>
    <row r="1479" spans="13:15" x14ac:dyDescent="0.25">
      <c r="M1479" s="1"/>
      <c r="N1479" s="1"/>
      <c r="O1479" s="1"/>
    </row>
    <row r="1480" spans="13:15" x14ac:dyDescent="0.25">
      <c r="M1480" s="1"/>
      <c r="N1480" s="1"/>
      <c r="O1480" s="1"/>
    </row>
    <row r="1481" spans="13:15" x14ac:dyDescent="0.25">
      <c r="M1481" s="1"/>
      <c r="N1481" s="1"/>
      <c r="O1481" s="1"/>
    </row>
    <row r="1482" spans="13:15" x14ac:dyDescent="0.25">
      <c r="M1482" s="1"/>
      <c r="N1482" s="1"/>
      <c r="O1482" s="1"/>
    </row>
    <row r="1483" spans="13:15" x14ac:dyDescent="0.25">
      <c r="M1483" s="1"/>
      <c r="N1483" s="1"/>
      <c r="O1483" s="1"/>
    </row>
    <row r="1484" spans="13:15" x14ac:dyDescent="0.25">
      <c r="M1484" s="1"/>
      <c r="N1484" s="1"/>
      <c r="O1484" s="1"/>
    </row>
    <row r="1485" spans="13:15" x14ac:dyDescent="0.25">
      <c r="M1485" s="1"/>
      <c r="N1485" s="1"/>
      <c r="O1485" s="1"/>
    </row>
    <row r="1486" spans="13:15" x14ac:dyDescent="0.25">
      <c r="M1486" s="1"/>
      <c r="N1486" s="1"/>
      <c r="O1486" s="1"/>
    </row>
    <row r="1487" spans="13:15" x14ac:dyDescent="0.25">
      <c r="M1487" s="1"/>
      <c r="N1487" s="1"/>
      <c r="O1487" s="1"/>
    </row>
    <row r="1488" spans="13:15" x14ac:dyDescent="0.25">
      <c r="M1488" s="1"/>
      <c r="N1488" s="1"/>
      <c r="O1488" s="1"/>
    </row>
    <row r="1489" spans="13:15" x14ac:dyDescent="0.25">
      <c r="M1489" s="1"/>
      <c r="N1489" s="1"/>
      <c r="O1489" s="1"/>
    </row>
    <row r="1490" spans="13:15" x14ac:dyDescent="0.25">
      <c r="M1490" s="1"/>
      <c r="N1490" s="1"/>
      <c r="O1490" s="1"/>
    </row>
    <row r="1491" spans="13:15" x14ac:dyDescent="0.25">
      <c r="M1491" s="1"/>
      <c r="N1491" s="1"/>
      <c r="O1491" s="1"/>
    </row>
    <row r="1492" spans="13:15" x14ac:dyDescent="0.25">
      <c r="M1492" s="1"/>
      <c r="N1492" s="1"/>
      <c r="O1492" s="1"/>
    </row>
    <row r="1493" spans="13:15" x14ac:dyDescent="0.25">
      <c r="M1493" s="1"/>
      <c r="N1493" s="1"/>
      <c r="O1493" s="1"/>
    </row>
    <row r="1494" spans="13:15" x14ac:dyDescent="0.25">
      <c r="M1494" s="1"/>
      <c r="N1494" s="1"/>
      <c r="O1494" s="1"/>
    </row>
    <row r="1495" spans="13:15" x14ac:dyDescent="0.25">
      <c r="M1495" s="1"/>
      <c r="N1495" s="1"/>
      <c r="O1495" s="1"/>
    </row>
    <row r="1496" spans="13:15" x14ac:dyDescent="0.25">
      <c r="M1496" s="1"/>
      <c r="N1496" s="1"/>
      <c r="O1496" s="1"/>
    </row>
    <row r="1497" spans="13:15" x14ac:dyDescent="0.25">
      <c r="M1497" s="1"/>
      <c r="N1497" s="1"/>
      <c r="O1497" s="1"/>
    </row>
    <row r="1498" spans="13:15" x14ac:dyDescent="0.25">
      <c r="M1498" s="1"/>
      <c r="N1498" s="1"/>
      <c r="O1498" s="1"/>
    </row>
    <row r="1499" spans="13:15" x14ac:dyDescent="0.25">
      <c r="M1499" s="1"/>
      <c r="N1499" s="1"/>
      <c r="O1499" s="1"/>
    </row>
    <row r="1500" spans="13:15" x14ac:dyDescent="0.25">
      <c r="M1500" s="1"/>
      <c r="N1500" s="1"/>
      <c r="O1500" s="1"/>
    </row>
    <row r="1501" spans="13:15" x14ac:dyDescent="0.25">
      <c r="M1501" s="1"/>
      <c r="N1501" s="1"/>
      <c r="O1501" s="1"/>
    </row>
    <row r="1502" spans="13:15" x14ac:dyDescent="0.25">
      <c r="M1502" s="1"/>
      <c r="N1502" s="1"/>
      <c r="O1502" s="1"/>
    </row>
    <row r="1503" spans="13:15" x14ac:dyDescent="0.25">
      <c r="M1503" s="1"/>
      <c r="N1503" s="1"/>
      <c r="O1503" s="1"/>
    </row>
    <row r="1504" spans="13:15" x14ac:dyDescent="0.25">
      <c r="M1504" s="1"/>
      <c r="N1504" s="1"/>
      <c r="O1504" s="1"/>
    </row>
    <row r="1505" spans="13:15" x14ac:dyDescent="0.25">
      <c r="M1505" s="1"/>
      <c r="N1505" s="1"/>
      <c r="O1505" s="1"/>
    </row>
    <row r="1506" spans="13:15" x14ac:dyDescent="0.25">
      <c r="M1506" s="1"/>
      <c r="N1506" s="1"/>
      <c r="O1506" s="1"/>
    </row>
    <row r="1507" spans="13:15" x14ac:dyDescent="0.25">
      <c r="M1507" s="1"/>
      <c r="N1507" s="1"/>
      <c r="O1507" s="1"/>
    </row>
    <row r="1508" spans="13:15" x14ac:dyDescent="0.25">
      <c r="M1508" s="1"/>
      <c r="N1508" s="1"/>
      <c r="O1508" s="1"/>
    </row>
    <row r="1509" spans="13:15" x14ac:dyDescent="0.25">
      <c r="M1509" s="1"/>
      <c r="N1509" s="1"/>
      <c r="O1509" s="1"/>
    </row>
    <row r="1510" spans="13:15" x14ac:dyDescent="0.25">
      <c r="M1510" s="1"/>
      <c r="N1510" s="1"/>
      <c r="O1510" s="1"/>
    </row>
    <row r="1511" spans="13:15" x14ac:dyDescent="0.25">
      <c r="M1511" s="1"/>
      <c r="N1511" s="1"/>
      <c r="O1511" s="1"/>
    </row>
    <row r="1512" spans="13:15" x14ac:dyDescent="0.25">
      <c r="M1512" s="1"/>
      <c r="N1512" s="1"/>
      <c r="O1512" s="1"/>
    </row>
    <row r="1513" spans="13:15" x14ac:dyDescent="0.25">
      <c r="M1513" s="1"/>
      <c r="N1513" s="1"/>
      <c r="O1513" s="1"/>
    </row>
    <row r="1514" spans="13:15" x14ac:dyDescent="0.25">
      <c r="M1514" s="1"/>
      <c r="N1514" s="1"/>
      <c r="O1514" s="1"/>
    </row>
    <row r="1515" spans="13:15" x14ac:dyDescent="0.25">
      <c r="M1515" s="1"/>
      <c r="N1515" s="1"/>
      <c r="O1515" s="1"/>
    </row>
    <row r="1516" spans="13:15" x14ac:dyDescent="0.25">
      <c r="M1516" s="1"/>
      <c r="N1516" s="1"/>
      <c r="O1516" s="1"/>
    </row>
    <row r="1517" spans="13:15" x14ac:dyDescent="0.25">
      <c r="M1517" s="1"/>
      <c r="N1517" s="1"/>
      <c r="O1517" s="1"/>
    </row>
    <row r="1518" spans="13:15" x14ac:dyDescent="0.25">
      <c r="M1518" s="1"/>
      <c r="N1518" s="1"/>
      <c r="O1518" s="1"/>
    </row>
    <row r="1519" spans="13:15" x14ac:dyDescent="0.25">
      <c r="M1519" s="1"/>
      <c r="N1519" s="1"/>
      <c r="O1519" s="1"/>
    </row>
    <row r="1520" spans="13:15" x14ac:dyDescent="0.25">
      <c r="M1520" s="1"/>
      <c r="N1520" s="1"/>
      <c r="O1520" s="1"/>
    </row>
    <row r="1521" spans="13:15" x14ac:dyDescent="0.25">
      <c r="M1521" s="1"/>
      <c r="N1521" s="1"/>
      <c r="O1521" s="1"/>
    </row>
    <row r="1522" spans="13:15" x14ac:dyDescent="0.25">
      <c r="M1522" s="1"/>
      <c r="N1522" s="1"/>
      <c r="O1522" s="1"/>
    </row>
    <row r="1523" spans="13:15" x14ac:dyDescent="0.25">
      <c r="M1523" s="1"/>
      <c r="N1523" s="1"/>
      <c r="O1523" s="1"/>
    </row>
    <row r="1524" spans="13:15" x14ac:dyDescent="0.25">
      <c r="M1524" s="1"/>
      <c r="N1524" s="1"/>
      <c r="O1524" s="1"/>
    </row>
    <row r="1525" spans="13:15" x14ac:dyDescent="0.25">
      <c r="M1525" s="1"/>
      <c r="N1525" s="1"/>
      <c r="O1525" s="1"/>
    </row>
    <row r="1526" spans="13:15" x14ac:dyDescent="0.25">
      <c r="M1526" s="1"/>
      <c r="N1526" s="1"/>
      <c r="O1526" s="1"/>
    </row>
    <row r="1527" spans="13:15" x14ac:dyDescent="0.25">
      <c r="M1527" s="1"/>
      <c r="N1527" s="1"/>
      <c r="O1527" s="1"/>
    </row>
    <row r="1528" spans="13:15" x14ac:dyDescent="0.25">
      <c r="M1528" s="1"/>
      <c r="N1528" s="1"/>
      <c r="O1528" s="1"/>
    </row>
    <row r="1529" spans="13:15" x14ac:dyDescent="0.25">
      <c r="M1529" s="1"/>
      <c r="N1529" s="1"/>
      <c r="O1529" s="1"/>
    </row>
    <row r="1530" spans="13:15" x14ac:dyDescent="0.25">
      <c r="M1530" s="1"/>
      <c r="N1530" s="1"/>
      <c r="O1530" s="1"/>
    </row>
    <row r="1531" spans="13:15" x14ac:dyDescent="0.25">
      <c r="M1531" s="1"/>
      <c r="N1531" s="1"/>
      <c r="O1531" s="1"/>
    </row>
    <row r="1532" spans="13:15" x14ac:dyDescent="0.25">
      <c r="M1532" s="1"/>
      <c r="N1532" s="1"/>
      <c r="O1532" s="1"/>
    </row>
    <row r="1533" spans="13:15" x14ac:dyDescent="0.25">
      <c r="M1533" s="1"/>
      <c r="N1533" s="1"/>
      <c r="O1533" s="1"/>
    </row>
    <row r="1534" spans="13:15" x14ac:dyDescent="0.25">
      <c r="M1534" s="1"/>
      <c r="N1534" s="1"/>
      <c r="O1534" s="1"/>
    </row>
    <row r="1535" spans="13:15" x14ac:dyDescent="0.25">
      <c r="M1535" s="1"/>
      <c r="N1535" s="1"/>
      <c r="O1535" s="1"/>
    </row>
    <row r="1536" spans="13:15" x14ac:dyDescent="0.25">
      <c r="M1536" s="1"/>
      <c r="N1536" s="1"/>
      <c r="O1536" s="1"/>
    </row>
    <row r="1537" spans="13:15" x14ac:dyDescent="0.25">
      <c r="M1537" s="1"/>
      <c r="N1537" s="1"/>
      <c r="O1537" s="1"/>
    </row>
    <row r="1538" spans="13:15" x14ac:dyDescent="0.25">
      <c r="M1538" s="1"/>
      <c r="N1538" s="1"/>
      <c r="O1538" s="1"/>
    </row>
    <row r="1539" spans="13:15" x14ac:dyDescent="0.25">
      <c r="M1539" s="1"/>
      <c r="N1539" s="1"/>
      <c r="O1539" s="1"/>
    </row>
    <row r="1540" spans="13:15" x14ac:dyDescent="0.25">
      <c r="M1540" s="1"/>
      <c r="N1540" s="1"/>
      <c r="O1540" s="1"/>
    </row>
    <row r="1541" spans="13:15" x14ac:dyDescent="0.25">
      <c r="M1541" s="1"/>
      <c r="N1541" s="1"/>
      <c r="O1541" s="1"/>
    </row>
    <row r="1542" spans="13:15" x14ac:dyDescent="0.25">
      <c r="M1542" s="1"/>
      <c r="N1542" s="1"/>
      <c r="O1542" s="1"/>
    </row>
    <row r="1543" spans="13:15" x14ac:dyDescent="0.25">
      <c r="M1543" s="1"/>
      <c r="N1543" s="1"/>
      <c r="O1543" s="1"/>
    </row>
    <row r="1544" spans="13:15" x14ac:dyDescent="0.25">
      <c r="M1544" s="1"/>
      <c r="N1544" s="1"/>
      <c r="O1544" s="1"/>
    </row>
    <row r="1545" spans="13:15" x14ac:dyDescent="0.25">
      <c r="M1545" s="1"/>
      <c r="N1545" s="1"/>
      <c r="O1545" s="1"/>
    </row>
    <row r="1546" spans="13:15" x14ac:dyDescent="0.25">
      <c r="M1546" s="1"/>
      <c r="N1546" s="1"/>
      <c r="O1546" s="1"/>
    </row>
    <row r="1547" spans="13:15" x14ac:dyDescent="0.25">
      <c r="M1547" s="1"/>
      <c r="N1547" s="1"/>
      <c r="O1547" s="1"/>
    </row>
    <row r="1548" spans="13:15" x14ac:dyDescent="0.25">
      <c r="M1548" s="1"/>
      <c r="N1548" s="1"/>
      <c r="O1548" s="1"/>
    </row>
    <row r="1549" spans="13:15" x14ac:dyDescent="0.25">
      <c r="M1549" s="1"/>
      <c r="N1549" s="1"/>
      <c r="O1549" s="1"/>
    </row>
    <row r="1550" spans="13:15" x14ac:dyDescent="0.25">
      <c r="M1550" s="1"/>
      <c r="N1550" s="1"/>
      <c r="O1550" s="1"/>
    </row>
    <row r="1551" spans="13:15" x14ac:dyDescent="0.25">
      <c r="M1551" s="1"/>
      <c r="N1551" s="1"/>
      <c r="O1551" s="1"/>
    </row>
    <row r="1552" spans="13:15" x14ac:dyDescent="0.25">
      <c r="M1552" s="1"/>
      <c r="N1552" s="1"/>
      <c r="O1552" s="1"/>
    </row>
    <row r="1553" spans="13:15" x14ac:dyDescent="0.25">
      <c r="M1553" s="1"/>
      <c r="N1553" s="1"/>
      <c r="O1553" s="1"/>
    </row>
    <row r="1554" spans="13:15" x14ac:dyDescent="0.25">
      <c r="M1554" s="1"/>
      <c r="N1554" s="1"/>
      <c r="O1554" s="1"/>
    </row>
    <row r="1555" spans="13:15" x14ac:dyDescent="0.25">
      <c r="M1555" s="1"/>
      <c r="N1555" s="1"/>
      <c r="O1555" s="1"/>
    </row>
    <row r="1556" spans="13:15" x14ac:dyDescent="0.25">
      <c r="M1556" s="1"/>
      <c r="N1556" s="1"/>
      <c r="O1556" s="1"/>
    </row>
    <row r="1557" spans="13:15" x14ac:dyDescent="0.25">
      <c r="M1557" s="1"/>
      <c r="N1557" s="1"/>
      <c r="O1557" s="1"/>
    </row>
    <row r="1558" spans="13:15" x14ac:dyDescent="0.25">
      <c r="M1558" s="1"/>
      <c r="N1558" s="1"/>
      <c r="O1558" s="1"/>
    </row>
    <row r="1559" spans="13:15" x14ac:dyDescent="0.25">
      <c r="M1559" s="1"/>
      <c r="N1559" s="1"/>
      <c r="O1559" s="1"/>
    </row>
    <row r="1560" spans="13:15" x14ac:dyDescent="0.25">
      <c r="M1560" s="1"/>
      <c r="N1560" s="1"/>
      <c r="O1560" s="1"/>
    </row>
    <row r="1561" spans="13:15" x14ac:dyDescent="0.25">
      <c r="M1561" s="1"/>
      <c r="N1561" s="1"/>
      <c r="O1561" s="1"/>
    </row>
    <row r="1562" spans="13:15" x14ac:dyDescent="0.25">
      <c r="M1562" s="1"/>
      <c r="N1562" s="1"/>
      <c r="O1562" s="1"/>
    </row>
    <row r="1563" spans="13:15" x14ac:dyDescent="0.25">
      <c r="M1563" s="1"/>
      <c r="N1563" s="1"/>
      <c r="O1563" s="1"/>
    </row>
    <row r="1564" spans="13:15" x14ac:dyDescent="0.25">
      <c r="M1564" s="1"/>
      <c r="N1564" s="1"/>
      <c r="O1564" s="1"/>
    </row>
    <row r="1565" spans="13:15" x14ac:dyDescent="0.25">
      <c r="M1565" s="1"/>
      <c r="N1565" s="1"/>
      <c r="O1565" s="1"/>
    </row>
    <row r="1566" spans="13:15" x14ac:dyDescent="0.25">
      <c r="M1566" s="1"/>
      <c r="N1566" s="1"/>
      <c r="O1566" s="1"/>
    </row>
    <row r="1567" spans="13:15" x14ac:dyDescent="0.25">
      <c r="M1567" s="1"/>
      <c r="N1567" s="1"/>
      <c r="O1567" s="1"/>
    </row>
    <row r="1568" spans="13:15" x14ac:dyDescent="0.25">
      <c r="M1568" s="1"/>
      <c r="N1568" s="1"/>
      <c r="O1568" s="1"/>
    </row>
    <row r="1569" spans="13:15" x14ac:dyDescent="0.25">
      <c r="M1569" s="1"/>
      <c r="N1569" s="1"/>
      <c r="O1569" s="1"/>
    </row>
    <row r="1570" spans="13:15" x14ac:dyDescent="0.25">
      <c r="M1570" s="1"/>
      <c r="N1570" s="1"/>
      <c r="O1570" s="1"/>
    </row>
    <row r="1571" spans="13:15" x14ac:dyDescent="0.25">
      <c r="M1571" s="1"/>
      <c r="N1571" s="1"/>
      <c r="O1571" s="1"/>
    </row>
    <row r="1572" spans="13:15" x14ac:dyDescent="0.25">
      <c r="M1572" s="1"/>
      <c r="N1572" s="1"/>
      <c r="O1572" s="1"/>
    </row>
    <row r="1573" spans="13:15" x14ac:dyDescent="0.25">
      <c r="M1573" s="1"/>
      <c r="N1573" s="1"/>
      <c r="O1573" s="1"/>
    </row>
    <row r="1574" spans="13:15" x14ac:dyDescent="0.25">
      <c r="M1574" s="1"/>
      <c r="N1574" s="1"/>
      <c r="O1574" s="1"/>
    </row>
    <row r="1575" spans="13:15" x14ac:dyDescent="0.25">
      <c r="M1575" s="1"/>
      <c r="N1575" s="1"/>
      <c r="O1575" s="1"/>
    </row>
    <row r="1576" spans="13:15" x14ac:dyDescent="0.25">
      <c r="M1576" s="1"/>
      <c r="N1576" s="1"/>
      <c r="O1576" s="1"/>
    </row>
    <row r="1577" spans="13:15" x14ac:dyDescent="0.25">
      <c r="M1577" s="1"/>
      <c r="N1577" s="1"/>
      <c r="O1577" s="1"/>
    </row>
    <row r="1578" spans="13:15" x14ac:dyDescent="0.25">
      <c r="M1578" s="1"/>
      <c r="N1578" s="1"/>
      <c r="O1578" s="1"/>
    </row>
    <row r="1579" spans="13:15" x14ac:dyDescent="0.25">
      <c r="M1579" s="1"/>
      <c r="N1579" s="1"/>
      <c r="O1579" s="1"/>
    </row>
    <row r="1580" spans="13:15" x14ac:dyDescent="0.25">
      <c r="M1580" s="1"/>
      <c r="N1580" s="1"/>
      <c r="O1580" s="1"/>
    </row>
    <row r="1581" spans="13:15" x14ac:dyDescent="0.25">
      <c r="M1581" s="1"/>
      <c r="N1581" s="1"/>
      <c r="O1581" s="1"/>
    </row>
    <row r="1582" spans="13:15" x14ac:dyDescent="0.25">
      <c r="M1582" s="1"/>
      <c r="N1582" s="1"/>
      <c r="O1582" s="1"/>
    </row>
    <row r="1583" spans="13:15" x14ac:dyDescent="0.25">
      <c r="M1583" s="1"/>
      <c r="N1583" s="1"/>
      <c r="O1583" s="1"/>
    </row>
    <row r="1584" spans="13:15" x14ac:dyDescent="0.25">
      <c r="M1584" s="1"/>
      <c r="N1584" s="1"/>
      <c r="O1584" s="1"/>
    </row>
    <row r="1585" spans="13:15" x14ac:dyDescent="0.25">
      <c r="M1585" s="1"/>
      <c r="N1585" s="1"/>
      <c r="O1585" s="1"/>
    </row>
    <row r="1586" spans="13:15" x14ac:dyDescent="0.25">
      <c r="M1586" s="1"/>
      <c r="N1586" s="1"/>
      <c r="O1586" s="1"/>
    </row>
    <row r="1587" spans="13:15" x14ac:dyDescent="0.25">
      <c r="M1587" s="1"/>
      <c r="N1587" s="1"/>
      <c r="O1587" s="1"/>
    </row>
    <row r="1588" spans="13:15" x14ac:dyDescent="0.25">
      <c r="M1588" s="1"/>
      <c r="N1588" s="1"/>
      <c r="O1588" s="1"/>
    </row>
    <row r="1589" spans="13:15" x14ac:dyDescent="0.25">
      <c r="M1589" s="1"/>
      <c r="N1589" s="1"/>
      <c r="O1589" s="1"/>
    </row>
    <row r="1590" spans="13:15" x14ac:dyDescent="0.25">
      <c r="M1590" s="1"/>
      <c r="N1590" s="1"/>
      <c r="O1590" s="1"/>
    </row>
    <row r="1591" spans="13:15" x14ac:dyDescent="0.25">
      <c r="M1591" s="1"/>
      <c r="N1591" s="1"/>
      <c r="O1591" s="1"/>
    </row>
    <row r="1592" spans="13:15" x14ac:dyDescent="0.25">
      <c r="M1592" s="1"/>
      <c r="N1592" s="1"/>
      <c r="O1592" s="1"/>
    </row>
    <row r="1593" spans="13:15" x14ac:dyDescent="0.25">
      <c r="M1593" s="1"/>
      <c r="N1593" s="1"/>
      <c r="O1593" s="1"/>
    </row>
    <row r="1594" spans="13:15" x14ac:dyDescent="0.25">
      <c r="M1594" s="1"/>
      <c r="N1594" s="1"/>
      <c r="O1594" s="1"/>
    </row>
    <row r="1595" spans="13:15" x14ac:dyDescent="0.25">
      <c r="M1595" s="1"/>
      <c r="N1595" s="1"/>
      <c r="O1595" s="1"/>
    </row>
    <row r="1596" spans="13:15" x14ac:dyDescent="0.25">
      <c r="M1596" s="1"/>
      <c r="N1596" s="1"/>
      <c r="O1596" s="1"/>
    </row>
    <row r="1597" spans="13:15" x14ac:dyDescent="0.25">
      <c r="M1597" s="1"/>
      <c r="N1597" s="1"/>
      <c r="O1597" s="1"/>
    </row>
    <row r="1598" spans="13:15" x14ac:dyDescent="0.25">
      <c r="M1598" s="1"/>
      <c r="N1598" s="1"/>
      <c r="O1598" s="1"/>
    </row>
    <row r="1599" spans="13:15" x14ac:dyDescent="0.25">
      <c r="M1599" s="1"/>
      <c r="N1599" s="1"/>
      <c r="O1599" s="1"/>
    </row>
    <row r="1600" spans="13:15" x14ac:dyDescent="0.25">
      <c r="M1600" s="1"/>
      <c r="N1600" s="1"/>
      <c r="O1600" s="1"/>
    </row>
    <row r="1601" spans="13:15" x14ac:dyDescent="0.25">
      <c r="M1601" s="1"/>
      <c r="N1601" s="1"/>
      <c r="O1601" s="1"/>
    </row>
    <row r="1602" spans="13:15" x14ac:dyDescent="0.25">
      <c r="M1602" s="1"/>
      <c r="N1602" s="1"/>
      <c r="O1602" s="1"/>
    </row>
    <row r="1603" spans="13:15" x14ac:dyDescent="0.25">
      <c r="M1603" s="1"/>
      <c r="N1603" s="1"/>
      <c r="O1603" s="1"/>
    </row>
    <row r="1604" spans="13:15" x14ac:dyDescent="0.25">
      <c r="M1604" s="1"/>
      <c r="N1604" s="1"/>
      <c r="O1604" s="1"/>
    </row>
    <row r="1605" spans="13:15" x14ac:dyDescent="0.25">
      <c r="M1605" s="1"/>
      <c r="N1605" s="1"/>
      <c r="O1605" s="1"/>
    </row>
    <row r="1606" spans="13:15" x14ac:dyDescent="0.25">
      <c r="M1606" s="1"/>
      <c r="N1606" s="1"/>
      <c r="O1606" s="1"/>
    </row>
    <row r="1607" spans="13:15" x14ac:dyDescent="0.25">
      <c r="M1607" s="1"/>
      <c r="N1607" s="1"/>
      <c r="O1607" s="1"/>
    </row>
    <row r="1608" spans="13:15" x14ac:dyDescent="0.25">
      <c r="M1608" s="1"/>
      <c r="N1608" s="1"/>
      <c r="O1608" s="1"/>
    </row>
    <row r="1609" spans="13:15" x14ac:dyDescent="0.25">
      <c r="M1609" s="1"/>
      <c r="N1609" s="1"/>
      <c r="O1609" s="1"/>
    </row>
    <row r="1610" spans="13:15" x14ac:dyDescent="0.25">
      <c r="M1610" s="1"/>
      <c r="N1610" s="1"/>
      <c r="O1610" s="1"/>
    </row>
    <row r="1611" spans="13:15" x14ac:dyDescent="0.25">
      <c r="M1611" s="1"/>
      <c r="N1611" s="1"/>
      <c r="O1611" s="1"/>
    </row>
    <row r="1612" spans="13:15" x14ac:dyDescent="0.25">
      <c r="M1612" s="1"/>
      <c r="N1612" s="1"/>
      <c r="O1612" s="1"/>
    </row>
    <row r="1613" spans="13:15" x14ac:dyDescent="0.25">
      <c r="M1613" s="1"/>
      <c r="N1613" s="1"/>
      <c r="O1613" s="1"/>
    </row>
    <row r="1614" spans="13:15" x14ac:dyDescent="0.25">
      <c r="M1614" s="1"/>
      <c r="N1614" s="1"/>
      <c r="O1614" s="1"/>
    </row>
    <row r="1615" spans="13:15" x14ac:dyDescent="0.25">
      <c r="M1615" s="1"/>
      <c r="N1615" s="1"/>
      <c r="O1615" s="1"/>
    </row>
    <row r="1616" spans="13:15" x14ac:dyDescent="0.25">
      <c r="M1616" s="1"/>
      <c r="N1616" s="1"/>
      <c r="O1616" s="1"/>
    </row>
    <row r="1617" spans="13:15" x14ac:dyDescent="0.25">
      <c r="M1617" s="1"/>
      <c r="N1617" s="1"/>
      <c r="O1617" s="1"/>
    </row>
    <row r="1618" spans="13:15" x14ac:dyDescent="0.25">
      <c r="M1618" s="1"/>
      <c r="N1618" s="1"/>
      <c r="O1618" s="1"/>
    </row>
    <row r="1619" spans="13:15" x14ac:dyDescent="0.25">
      <c r="M1619" s="1"/>
      <c r="N1619" s="1"/>
      <c r="O1619" s="1"/>
    </row>
    <row r="1620" spans="13:15" x14ac:dyDescent="0.25">
      <c r="M1620" s="1"/>
      <c r="N1620" s="1"/>
      <c r="O1620" s="1"/>
    </row>
    <row r="1621" spans="13:15" x14ac:dyDescent="0.25">
      <c r="M1621" s="1"/>
      <c r="N1621" s="1"/>
      <c r="O1621" s="1"/>
    </row>
    <row r="1622" spans="13:15" x14ac:dyDescent="0.25">
      <c r="M1622" s="1"/>
      <c r="N1622" s="1"/>
      <c r="O1622" s="1"/>
    </row>
    <row r="1623" spans="13:15" x14ac:dyDescent="0.25">
      <c r="M1623" s="1"/>
      <c r="N1623" s="1"/>
      <c r="O1623" s="1"/>
    </row>
    <row r="1624" spans="13:15" x14ac:dyDescent="0.25">
      <c r="M1624" s="1"/>
      <c r="N1624" s="1"/>
      <c r="O1624" s="1"/>
    </row>
    <row r="1625" spans="13:15" x14ac:dyDescent="0.25">
      <c r="M1625" s="1"/>
      <c r="N1625" s="1"/>
      <c r="O1625" s="1"/>
    </row>
    <row r="1626" spans="13:15" x14ac:dyDescent="0.25">
      <c r="M1626" s="1"/>
      <c r="N1626" s="1"/>
      <c r="O1626" s="1"/>
    </row>
    <row r="1627" spans="13:15" x14ac:dyDescent="0.25">
      <c r="M1627" s="1"/>
      <c r="N1627" s="1"/>
      <c r="O1627" s="1"/>
    </row>
    <row r="1628" spans="13:15" x14ac:dyDescent="0.25">
      <c r="M1628" s="1"/>
      <c r="N1628" s="1"/>
      <c r="O1628" s="1"/>
    </row>
    <row r="1629" spans="13:15" x14ac:dyDescent="0.25">
      <c r="M1629" s="1"/>
      <c r="N1629" s="1"/>
      <c r="O1629" s="1"/>
    </row>
    <row r="1630" spans="13:15" x14ac:dyDescent="0.25">
      <c r="M1630" s="1"/>
      <c r="N1630" s="1"/>
      <c r="O1630" s="1"/>
    </row>
    <row r="1631" spans="13:15" x14ac:dyDescent="0.25">
      <c r="M1631" s="1"/>
      <c r="N1631" s="1"/>
      <c r="O1631" s="1"/>
    </row>
    <row r="1632" spans="13:15" x14ac:dyDescent="0.25">
      <c r="M1632" s="1"/>
      <c r="N1632" s="1"/>
      <c r="O1632" s="1"/>
    </row>
    <row r="1633" spans="13:15" x14ac:dyDescent="0.25">
      <c r="M1633" s="1"/>
      <c r="N1633" s="1"/>
      <c r="O1633" s="1"/>
    </row>
    <row r="1634" spans="13:15" x14ac:dyDescent="0.25">
      <c r="M1634" s="1"/>
      <c r="N1634" s="1"/>
      <c r="O1634" s="1"/>
    </row>
    <row r="1635" spans="13:15" x14ac:dyDescent="0.25">
      <c r="M1635" s="1"/>
      <c r="N1635" s="1"/>
      <c r="O1635" s="1"/>
    </row>
    <row r="1636" spans="13:15" x14ac:dyDescent="0.25">
      <c r="M1636" s="1"/>
      <c r="N1636" s="1"/>
      <c r="O1636" s="1"/>
    </row>
    <row r="1637" spans="13:15" x14ac:dyDescent="0.25">
      <c r="M1637" s="1"/>
      <c r="N1637" s="1"/>
      <c r="O1637" s="1"/>
    </row>
    <row r="1638" spans="13:15" x14ac:dyDescent="0.25">
      <c r="M1638" s="1"/>
      <c r="N1638" s="1"/>
      <c r="O1638" s="1"/>
    </row>
    <row r="1639" spans="13:15" x14ac:dyDescent="0.25">
      <c r="M1639" s="1"/>
      <c r="N1639" s="1"/>
      <c r="O1639" s="1"/>
    </row>
    <row r="1640" spans="13:15" x14ac:dyDescent="0.25">
      <c r="M1640" s="1"/>
      <c r="N1640" s="1"/>
      <c r="O1640" s="1"/>
    </row>
    <row r="1641" spans="13:15" x14ac:dyDescent="0.25">
      <c r="M1641" s="1"/>
      <c r="N1641" s="1"/>
      <c r="O1641" s="1"/>
    </row>
    <row r="1642" spans="13:15" x14ac:dyDescent="0.25">
      <c r="M1642" s="1"/>
      <c r="N1642" s="1"/>
      <c r="O1642" s="1"/>
    </row>
    <row r="1643" spans="13:15" x14ac:dyDescent="0.25">
      <c r="M1643" s="1"/>
      <c r="N1643" s="1"/>
      <c r="O1643" s="1"/>
    </row>
    <row r="1644" spans="13:15" x14ac:dyDescent="0.25">
      <c r="M1644" s="1"/>
      <c r="N1644" s="1"/>
      <c r="O1644" s="1"/>
    </row>
    <row r="1645" spans="13:15" x14ac:dyDescent="0.25">
      <c r="M1645" s="1"/>
      <c r="N1645" s="1"/>
      <c r="O1645" s="1"/>
    </row>
    <row r="1646" spans="13:15" x14ac:dyDescent="0.25">
      <c r="M1646" s="1"/>
      <c r="N1646" s="1"/>
      <c r="O1646" s="1"/>
    </row>
    <row r="1647" spans="13:15" x14ac:dyDescent="0.25">
      <c r="M1647" s="1"/>
      <c r="N1647" s="1"/>
      <c r="O1647" s="1"/>
    </row>
    <row r="1648" spans="13:15" x14ac:dyDescent="0.25">
      <c r="M1648" s="1"/>
      <c r="N1648" s="1"/>
      <c r="O1648" s="1"/>
    </row>
    <row r="1649" spans="13:15" x14ac:dyDescent="0.25">
      <c r="M1649" s="1"/>
      <c r="N1649" s="1"/>
      <c r="O1649" s="1"/>
    </row>
    <row r="1650" spans="13:15" x14ac:dyDescent="0.25">
      <c r="M1650" s="1"/>
      <c r="N1650" s="1"/>
      <c r="O1650" s="1"/>
    </row>
    <row r="1651" spans="13:15" x14ac:dyDescent="0.25">
      <c r="M1651" s="1"/>
      <c r="N1651" s="1"/>
      <c r="O1651" s="1"/>
    </row>
    <row r="1652" spans="13:15" x14ac:dyDescent="0.25">
      <c r="M1652" s="1"/>
      <c r="N1652" s="1"/>
      <c r="O1652" s="1"/>
    </row>
    <row r="1653" spans="13:15" x14ac:dyDescent="0.25">
      <c r="M1653" s="1"/>
      <c r="N1653" s="1"/>
      <c r="O1653" s="1"/>
    </row>
    <row r="1654" spans="13:15" x14ac:dyDescent="0.25">
      <c r="M1654" s="1"/>
      <c r="N1654" s="1"/>
      <c r="O1654" s="1"/>
    </row>
    <row r="1655" spans="13:15" x14ac:dyDescent="0.25">
      <c r="M1655" s="1"/>
      <c r="N1655" s="1"/>
      <c r="O1655" s="1"/>
    </row>
    <row r="1656" spans="13:15" x14ac:dyDescent="0.25">
      <c r="M1656" s="1"/>
      <c r="N1656" s="1"/>
      <c r="O1656" s="1"/>
    </row>
    <row r="1657" spans="13:15" x14ac:dyDescent="0.25">
      <c r="M1657" s="1"/>
      <c r="N1657" s="1"/>
      <c r="O1657" s="1"/>
    </row>
    <row r="1658" spans="13:15" x14ac:dyDescent="0.25">
      <c r="M1658" s="1"/>
      <c r="N1658" s="1"/>
      <c r="O1658" s="1"/>
    </row>
    <row r="1659" spans="13:15" x14ac:dyDescent="0.25">
      <c r="M1659" s="1"/>
      <c r="N1659" s="1"/>
      <c r="O1659" s="1"/>
    </row>
    <row r="1660" spans="13:15" x14ac:dyDescent="0.25">
      <c r="M1660" s="1"/>
      <c r="N1660" s="1"/>
      <c r="O1660" s="1"/>
    </row>
    <row r="1661" spans="13:15" x14ac:dyDescent="0.25">
      <c r="M1661" s="1"/>
      <c r="N1661" s="1"/>
      <c r="O1661" s="1"/>
    </row>
    <row r="1662" spans="13:15" x14ac:dyDescent="0.25">
      <c r="M1662" s="1"/>
      <c r="N1662" s="1"/>
      <c r="O1662" s="1"/>
    </row>
    <row r="1663" spans="13:15" x14ac:dyDescent="0.25">
      <c r="M1663" s="1"/>
      <c r="N1663" s="1"/>
      <c r="O1663" s="1"/>
    </row>
    <row r="1664" spans="13:15" x14ac:dyDescent="0.25">
      <c r="M1664" s="1"/>
      <c r="N1664" s="1"/>
      <c r="O1664" s="1"/>
    </row>
    <row r="1665" spans="13:15" x14ac:dyDescent="0.25">
      <c r="M1665" s="1"/>
      <c r="N1665" s="1"/>
      <c r="O1665" s="1"/>
    </row>
    <row r="1666" spans="13:15" x14ac:dyDescent="0.25">
      <c r="M1666" s="1"/>
      <c r="N1666" s="1"/>
      <c r="O1666" s="1"/>
    </row>
    <row r="1667" spans="13:15" x14ac:dyDescent="0.25">
      <c r="M1667" s="1"/>
      <c r="N1667" s="1"/>
      <c r="O1667" s="1"/>
    </row>
    <row r="1668" spans="13:15" x14ac:dyDescent="0.25">
      <c r="M1668" s="1"/>
      <c r="N1668" s="1"/>
      <c r="O1668" s="1"/>
    </row>
    <row r="1669" spans="13:15" x14ac:dyDescent="0.25">
      <c r="M1669" s="1"/>
      <c r="N1669" s="1"/>
      <c r="O1669" s="1"/>
    </row>
    <row r="1670" spans="13:15" x14ac:dyDescent="0.25">
      <c r="M1670" s="1"/>
      <c r="N1670" s="1"/>
      <c r="O1670" s="1"/>
    </row>
    <row r="1671" spans="13:15" x14ac:dyDescent="0.25">
      <c r="M1671" s="1"/>
      <c r="N1671" s="1"/>
      <c r="O1671" s="1"/>
    </row>
    <row r="1672" spans="13:15" x14ac:dyDescent="0.25">
      <c r="M1672" s="1"/>
      <c r="N1672" s="1"/>
      <c r="O1672" s="1"/>
    </row>
    <row r="1673" spans="13:15" x14ac:dyDescent="0.25">
      <c r="M1673" s="1"/>
      <c r="N1673" s="1"/>
      <c r="O1673" s="1"/>
    </row>
    <row r="1674" spans="13:15" x14ac:dyDescent="0.25">
      <c r="M1674" s="1"/>
      <c r="N1674" s="1"/>
      <c r="O1674" s="1"/>
    </row>
    <row r="1675" spans="13:15" x14ac:dyDescent="0.25">
      <c r="M1675" s="1"/>
      <c r="N1675" s="1"/>
      <c r="O1675" s="1"/>
    </row>
    <row r="1676" spans="13:15" x14ac:dyDescent="0.25">
      <c r="M1676" s="1"/>
      <c r="N1676" s="1"/>
      <c r="O1676" s="1"/>
    </row>
    <row r="1677" spans="13:15" x14ac:dyDescent="0.25">
      <c r="M1677" s="1"/>
      <c r="N1677" s="1"/>
      <c r="O1677" s="1"/>
    </row>
    <row r="1678" spans="13:15" x14ac:dyDescent="0.25">
      <c r="M1678" s="1"/>
      <c r="N1678" s="1"/>
      <c r="O1678" s="1"/>
    </row>
    <row r="1679" spans="13:15" x14ac:dyDescent="0.25">
      <c r="M1679" s="1"/>
      <c r="N1679" s="1"/>
      <c r="O1679" s="1"/>
    </row>
    <row r="1680" spans="13:15" x14ac:dyDescent="0.25">
      <c r="M1680" s="1"/>
      <c r="N1680" s="1"/>
      <c r="O1680" s="1"/>
    </row>
    <row r="1681" spans="13:15" x14ac:dyDescent="0.25">
      <c r="M1681" s="1"/>
      <c r="N1681" s="1"/>
      <c r="O1681" s="1"/>
    </row>
    <row r="1682" spans="13:15" x14ac:dyDescent="0.25">
      <c r="M1682" s="1"/>
      <c r="N1682" s="1"/>
      <c r="O1682" s="1"/>
    </row>
    <row r="1683" spans="13:15" x14ac:dyDescent="0.25">
      <c r="M1683" s="1"/>
      <c r="N1683" s="1"/>
      <c r="O1683" s="1"/>
    </row>
    <row r="1684" spans="13:15" x14ac:dyDescent="0.25">
      <c r="M1684" s="1"/>
      <c r="N1684" s="1"/>
      <c r="O1684" s="1"/>
    </row>
    <row r="1685" spans="13:15" x14ac:dyDescent="0.25">
      <c r="M1685" s="1"/>
      <c r="N1685" s="1"/>
      <c r="O1685" s="1"/>
    </row>
    <row r="1686" spans="13:15" x14ac:dyDescent="0.25">
      <c r="M1686" s="1"/>
      <c r="N1686" s="1"/>
      <c r="O1686" s="1"/>
    </row>
    <row r="1687" spans="13:15" x14ac:dyDescent="0.25">
      <c r="M1687" s="1"/>
      <c r="N1687" s="1"/>
      <c r="O1687" s="1"/>
    </row>
    <row r="1688" spans="13:15" x14ac:dyDescent="0.25">
      <c r="M1688" s="1"/>
      <c r="N1688" s="1"/>
      <c r="O1688" s="1"/>
    </row>
    <row r="1689" spans="13:15" x14ac:dyDescent="0.25">
      <c r="M1689" s="1"/>
      <c r="N1689" s="1"/>
      <c r="O1689" s="1"/>
    </row>
    <row r="1690" spans="13:15" x14ac:dyDescent="0.25">
      <c r="M1690" s="1"/>
      <c r="N1690" s="1"/>
      <c r="O1690" s="1"/>
    </row>
    <row r="1691" spans="13:15" x14ac:dyDescent="0.25">
      <c r="M1691" s="1"/>
      <c r="N1691" s="1"/>
      <c r="O1691" s="1"/>
    </row>
    <row r="1692" spans="13:15" x14ac:dyDescent="0.25">
      <c r="M1692" s="1"/>
      <c r="N1692" s="1"/>
      <c r="O1692" s="1"/>
    </row>
    <row r="1693" spans="13:15" x14ac:dyDescent="0.25">
      <c r="M1693" s="1"/>
      <c r="N1693" s="1"/>
      <c r="O1693" s="1"/>
    </row>
    <row r="1694" spans="13:15" x14ac:dyDescent="0.25">
      <c r="M1694" s="1"/>
      <c r="N1694" s="1"/>
      <c r="O1694" s="1"/>
    </row>
    <row r="1695" spans="13:15" x14ac:dyDescent="0.25">
      <c r="M1695" s="1"/>
      <c r="N1695" s="1"/>
      <c r="O1695" s="1"/>
    </row>
    <row r="1696" spans="13:15" x14ac:dyDescent="0.25">
      <c r="M1696" s="1"/>
      <c r="N1696" s="1"/>
      <c r="O1696" s="1"/>
    </row>
    <row r="1697" spans="13:15" x14ac:dyDescent="0.25">
      <c r="M1697" s="1"/>
      <c r="N1697" s="1"/>
      <c r="O1697" s="1"/>
    </row>
    <row r="1698" spans="13:15" x14ac:dyDescent="0.25">
      <c r="M1698" s="1"/>
      <c r="N1698" s="1"/>
      <c r="O1698" s="1"/>
    </row>
    <row r="1699" spans="13:15" x14ac:dyDescent="0.25">
      <c r="M1699" s="1"/>
      <c r="N1699" s="1"/>
      <c r="O1699" s="1"/>
    </row>
    <row r="1700" spans="13:15" x14ac:dyDescent="0.25">
      <c r="M1700" s="1"/>
      <c r="N1700" s="1"/>
      <c r="O1700" s="1"/>
    </row>
    <row r="1701" spans="13:15" x14ac:dyDescent="0.25">
      <c r="M1701" s="1"/>
      <c r="N1701" s="1"/>
      <c r="O1701" s="1"/>
    </row>
    <row r="1702" spans="13:15" x14ac:dyDescent="0.25">
      <c r="M1702" s="1"/>
      <c r="N1702" s="1"/>
      <c r="O1702" s="1"/>
    </row>
    <row r="1703" spans="13:15" x14ac:dyDescent="0.25">
      <c r="M1703" s="1"/>
      <c r="N1703" s="1"/>
      <c r="O1703" s="1"/>
    </row>
    <row r="1704" spans="13:15" x14ac:dyDescent="0.25">
      <c r="M1704" s="1"/>
      <c r="N1704" s="1"/>
      <c r="O1704" s="1"/>
    </row>
    <row r="1705" spans="13:15" x14ac:dyDescent="0.25">
      <c r="M1705" s="1"/>
      <c r="N1705" s="1"/>
      <c r="O1705" s="1"/>
    </row>
    <row r="1706" spans="13:15" x14ac:dyDescent="0.25">
      <c r="M1706" s="1"/>
      <c r="N1706" s="1"/>
      <c r="O1706" s="1"/>
    </row>
    <row r="1707" spans="13:15" x14ac:dyDescent="0.25">
      <c r="M1707" s="1"/>
      <c r="N1707" s="1"/>
      <c r="O1707" s="1"/>
    </row>
    <row r="1708" spans="13:15" x14ac:dyDescent="0.25">
      <c r="M1708" s="1"/>
      <c r="N1708" s="1"/>
      <c r="O1708" s="1"/>
    </row>
    <row r="1709" spans="13:15" x14ac:dyDescent="0.25">
      <c r="M1709" s="1"/>
      <c r="N1709" s="1"/>
      <c r="O1709" s="1"/>
    </row>
    <row r="1710" spans="13:15" x14ac:dyDescent="0.25">
      <c r="M1710" s="1"/>
      <c r="N1710" s="1"/>
      <c r="O1710" s="1"/>
    </row>
    <row r="1711" spans="13:15" x14ac:dyDescent="0.25">
      <c r="M1711" s="1"/>
      <c r="N1711" s="1"/>
      <c r="O1711" s="1"/>
    </row>
    <row r="1712" spans="13:15" x14ac:dyDescent="0.25">
      <c r="M1712" s="1"/>
      <c r="N1712" s="1"/>
      <c r="O1712" s="1"/>
    </row>
    <row r="1713" spans="13:15" x14ac:dyDescent="0.25">
      <c r="M1713" s="1"/>
      <c r="N1713" s="1"/>
      <c r="O1713" s="1"/>
    </row>
    <row r="1714" spans="13:15" x14ac:dyDescent="0.25">
      <c r="M1714" s="1"/>
      <c r="N1714" s="1"/>
      <c r="O1714" s="1"/>
    </row>
    <row r="1715" spans="13:15" x14ac:dyDescent="0.25">
      <c r="M1715" s="1"/>
      <c r="N1715" s="1"/>
      <c r="O1715" s="1"/>
    </row>
    <row r="1716" spans="13:15" x14ac:dyDescent="0.25">
      <c r="M1716" s="1"/>
      <c r="N1716" s="1"/>
      <c r="O1716" s="1"/>
    </row>
    <row r="1717" spans="13:15" x14ac:dyDescent="0.25">
      <c r="M1717" s="1"/>
      <c r="N1717" s="1"/>
      <c r="O1717" s="1"/>
    </row>
    <row r="1718" spans="13:15" x14ac:dyDescent="0.25">
      <c r="M1718" s="1"/>
      <c r="N1718" s="1"/>
      <c r="O1718" s="1"/>
    </row>
    <row r="1719" spans="13:15" x14ac:dyDescent="0.25">
      <c r="M1719" s="1"/>
      <c r="N1719" s="1"/>
      <c r="O1719" s="1"/>
    </row>
    <row r="1720" spans="13:15" x14ac:dyDescent="0.25">
      <c r="M1720" s="1"/>
      <c r="N1720" s="1"/>
      <c r="O1720" s="1"/>
    </row>
    <row r="1721" spans="13:15" x14ac:dyDescent="0.25">
      <c r="M1721" s="1"/>
      <c r="N1721" s="1"/>
      <c r="O1721" s="1"/>
    </row>
    <row r="1722" spans="13:15" x14ac:dyDescent="0.25">
      <c r="M1722" s="1"/>
      <c r="N1722" s="1"/>
      <c r="O1722" s="1"/>
    </row>
    <row r="1723" spans="13:15" x14ac:dyDescent="0.25">
      <c r="M1723" s="1"/>
      <c r="N1723" s="1"/>
      <c r="O1723" s="1"/>
    </row>
    <row r="1724" spans="13:15" x14ac:dyDescent="0.25">
      <c r="M1724" s="1"/>
      <c r="N1724" s="1"/>
      <c r="O1724" s="1"/>
    </row>
    <row r="1725" spans="13:15" x14ac:dyDescent="0.25">
      <c r="M1725" s="1"/>
      <c r="N1725" s="1"/>
      <c r="O1725" s="1"/>
    </row>
    <row r="1726" spans="13:15" x14ac:dyDescent="0.25">
      <c r="M1726" s="1"/>
      <c r="N1726" s="1"/>
      <c r="O1726" s="1"/>
    </row>
    <row r="1727" spans="13:15" x14ac:dyDescent="0.25">
      <c r="M1727" s="1"/>
      <c r="N1727" s="1"/>
      <c r="O1727" s="1"/>
    </row>
    <row r="1728" spans="13:15" x14ac:dyDescent="0.25">
      <c r="M1728" s="1"/>
      <c r="N1728" s="1"/>
      <c r="O1728" s="1"/>
    </row>
    <row r="1729" spans="13:15" x14ac:dyDescent="0.25">
      <c r="M1729" s="1"/>
      <c r="N1729" s="1"/>
      <c r="O1729" s="1"/>
    </row>
    <row r="1730" spans="13:15" x14ac:dyDescent="0.25">
      <c r="M1730" s="1"/>
      <c r="N1730" s="1"/>
      <c r="O1730" s="1"/>
    </row>
    <row r="1731" spans="13:15" x14ac:dyDescent="0.25">
      <c r="M1731" s="1"/>
      <c r="N1731" s="1"/>
      <c r="O1731" s="1"/>
    </row>
    <row r="1732" spans="13:15" x14ac:dyDescent="0.25">
      <c r="M1732" s="1"/>
      <c r="N1732" s="1"/>
      <c r="O1732" s="1"/>
    </row>
    <row r="1733" spans="13:15" x14ac:dyDescent="0.25">
      <c r="M1733" s="1"/>
      <c r="N1733" s="1"/>
      <c r="O1733" s="1"/>
    </row>
    <row r="1734" spans="13:15" x14ac:dyDescent="0.25">
      <c r="M1734" s="1"/>
      <c r="N1734" s="1"/>
      <c r="O1734" s="1"/>
    </row>
    <row r="1735" spans="13:15" x14ac:dyDescent="0.25">
      <c r="M1735" s="1"/>
      <c r="N1735" s="1"/>
      <c r="O1735" s="1"/>
    </row>
    <row r="1736" spans="13:15" x14ac:dyDescent="0.25">
      <c r="M1736" s="1"/>
      <c r="N1736" s="1"/>
      <c r="O1736" s="1"/>
    </row>
    <row r="1737" spans="13:15" x14ac:dyDescent="0.25">
      <c r="M1737" s="1"/>
      <c r="N1737" s="1"/>
      <c r="O1737" s="1"/>
    </row>
    <row r="1738" spans="13:15" x14ac:dyDescent="0.25">
      <c r="M1738" s="1"/>
      <c r="N1738" s="1"/>
      <c r="O1738" s="1"/>
    </row>
    <row r="1739" spans="13:15" x14ac:dyDescent="0.25">
      <c r="M1739" s="1"/>
      <c r="N1739" s="1"/>
      <c r="O1739" s="1"/>
    </row>
    <row r="1740" spans="13:15" x14ac:dyDescent="0.25">
      <c r="M1740" s="1"/>
      <c r="N1740" s="1"/>
      <c r="O1740" s="1"/>
    </row>
    <row r="1741" spans="13:15" x14ac:dyDescent="0.25">
      <c r="M1741" s="1"/>
      <c r="N1741" s="1"/>
      <c r="O1741" s="1"/>
    </row>
    <row r="1742" spans="13:15" x14ac:dyDescent="0.25">
      <c r="M1742" s="1"/>
      <c r="N1742" s="1"/>
      <c r="O1742" s="1"/>
    </row>
    <row r="1743" spans="13:15" x14ac:dyDescent="0.25">
      <c r="M1743" s="1"/>
      <c r="N1743" s="1"/>
      <c r="O1743" s="1"/>
    </row>
    <row r="1744" spans="13:15" x14ac:dyDescent="0.25">
      <c r="M1744" s="1"/>
      <c r="N1744" s="1"/>
      <c r="O1744" s="1"/>
    </row>
    <row r="1745" spans="13:15" x14ac:dyDescent="0.25">
      <c r="M1745" s="1"/>
      <c r="N1745" s="1"/>
      <c r="O1745" s="1"/>
    </row>
    <row r="1746" spans="13:15" x14ac:dyDescent="0.25">
      <c r="M1746" s="1"/>
      <c r="N1746" s="1"/>
      <c r="O1746" s="1"/>
    </row>
    <row r="1747" spans="13:15" x14ac:dyDescent="0.25">
      <c r="M1747" s="1"/>
      <c r="N1747" s="1"/>
      <c r="O1747" s="1"/>
    </row>
    <row r="1748" spans="13:15" x14ac:dyDescent="0.25">
      <c r="M1748" s="1"/>
      <c r="N1748" s="1"/>
      <c r="O1748" s="1"/>
    </row>
    <row r="1749" spans="13:15" x14ac:dyDescent="0.25">
      <c r="M1749" s="1"/>
      <c r="N1749" s="1"/>
      <c r="O1749" s="1"/>
    </row>
    <row r="1750" spans="13:15" x14ac:dyDescent="0.25">
      <c r="M1750" s="1"/>
      <c r="N1750" s="1"/>
      <c r="O1750" s="1"/>
    </row>
    <row r="1751" spans="13:15" x14ac:dyDescent="0.25">
      <c r="M1751" s="1"/>
      <c r="N1751" s="1"/>
      <c r="O1751" s="1"/>
    </row>
    <row r="1752" spans="13:15" x14ac:dyDescent="0.25">
      <c r="M1752" s="1"/>
      <c r="N1752" s="1"/>
      <c r="O1752" s="1"/>
    </row>
    <row r="1753" spans="13:15" x14ac:dyDescent="0.25">
      <c r="M1753" s="1"/>
      <c r="N1753" s="1"/>
      <c r="O1753" s="1"/>
    </row>
    <row r="1754" spans="13:15" x14ac:dyDescent="0.25">
      <c r="M1754" s="1"/>
      <c r="N1754" s="1"/>
      <c r="O1754" s="1"/>
    </row>
    <row r="1755" spans="13:15" x14ac:dyDescent="0.25">
      <c r="M1755" s="1"/>
      <c r="N1755" s="1"/>
      <c r="O1755" s="1"/>
    </row>
    <row r="1756" spans="13:15" x14ac:dyDescent="0.25">
      <c r="M1756" s="1"/>
      <c r="N1756" s="1"/>
      <c r="O1756" s="1"/>
    </row>
    <row r="1757" spans="13:15" x14ac:dyDescent="0.25">
      <c r="M1757" s="1"/>
      <c r="N1757" s="1"/>
      <c r="O1757" s="1"/>
    </row>
    <row r="1758" spans="13:15" x14ac:dyDescent="0.25">
      <c r="M1758" s="1"/>
      <c r="N1758" s="1"/>
      <c r="O1758" s="1"/>
    </row>
    <row r="1759" spans="13:15" x14ac:dyDescent="0.25">
      <c r="M1759" s="1"/>
      <c r="N1759" s="1"/>
      <c r="O1759" s="1"/>
    </row>
    <row r="1760" spans="13:15" x14ac:dyDescent="0.25">
      <c r="M1760" s="1"/>
      <c r="N1760" s="1"/>
      <c r="O1760" s="1"/>
    </row>
    <row r="1761" spans="13:15" x14ac:dyDescent="0.25">
      <c r="M1761" s="1"/>
      <c r="N1761" s="1"/>
      <c r="O1761" s="1"/>
    </row>
    <row r="1762" spans="13:15" x14ac:dyDescent="0.25">
      <c r="M1762" s="1"/>
      <c r="N1762" s="1"/>
      <c r="O1762" s="1"/>
    </row>
    <row r="1763" spans="13:15" x14ac:dyDescent="0.25">
      <c r="M1763" s="1"/>
      <c r="N1763" s="1"/>
      <c r="O1763" s="1"/>
    </row>
    <row r="1764" spans="13:15" x14ac:dyDescent="0.25">
      <c r="M1764" s="1"/>
      <c r="N1764" s="1"/>
      <c r="O1764" s="1"/>
    </row>
    <row r="1765" spans="13:15" x14ac:dyDescent="0.25">
      <c r="M1765" s="1"/>
      <c r="N1765" s="1"/>
      <c r="O1765" s="1"/>
    </row>
    <row r="1766" spans="13:15" x14ac:dyDescent="0.25">
      <c r="M1766" s="1"/>
      <c r="N1766" s="1"/>
      <c r="O1766" s="1"/>
    </row>
    <row r="1767" spans="13:15" x14ac:dyDescent="0.25">
      <c r="M1767" s="1"/>
      <c r="N1767" s="1"/>
      <c r="O1767" s="1"/>
    </row>
    <row r="1768" spans="13:15" x14ac:dyDescent="0.25">
      <c r="M1768" s="1"/>
      <c r="N1768" s="1"/>
      <c r="O1768" s="1"/>
    </row>
    <row r="1769" spans="13:15" x14ac:dyDescent="0.25">
      <c r="M1769" s="1"/>
      <c r="N1769" s="1"/>
      <c r="O1769" s="1"/>
    </row>
    <row r="1770" spans="13:15" x14ac:dyDescent="0.25">
      <c r="M1770" s="1"/>
      <c r="N1770" s="1"/>
      <c r="O1770" s="1"/>
    </row>
    <row r="1771" spans="13:15" x14ac:dyDescent="0.25">
      <c r="M1771" s="1"/>
      <c r="N1771" s="1"/>
      <c r="O1771" s="1"/>
    </row>
    <row r="1772" spans="13:15" x14ac:dyDescent="0.25">
      <c r="M1772" s="1"/>
      <c r="N1772" s="1"/>
      <c r="O1772" s="1"/>
    </row>
    <row r="1773" spans="13:15" x14ac:dyDescent="0.25">
      <c r="M1773" s="1"/>
      <c r="N1773" s="1"/>
      <c r="O1773" s="1"/>
    </row>
    <row r="1774" spans="13:15" x14ac:dyDescent="0.25">
      <c r="M1774" s="1"/>
      <c r="N1774" s="1"/>
      <c r="O1774" s="1"/>
    </row>
    <row r="1775" spans="13:15" x14ac:dyDescent="0.25">
      <c r="M1775" s="1"/>
      <c r="N1775" s="1"/>
      <c r="O1775" s="1"/>
    </row>
    <row r="1776" spans="13:15" x14ac:dyDescent="0.25">
      <c r="M1776" s="1"/>
      <c r="N1776" s="1"/>
      <c r="O1776" s="1"/>
    </row>
    <row r="1777" spans="13:15" x14ac:dyDescent="0.25">
      <c r="M1777" s="1"/>
      <c r="N1777" s="1"/>
      <c r="O1777" s="1"/>
    </row>
    <row r="1778" spans="13:15" x14ac:dyDescent="0.25">
      <c r="M1778" s="1"/>
      <c r="N1778" s="1"/>
      <c r="O1778" s="1"/>
    </row>
    <row r="1779" spans="13:15" x14ac:dyDescent="0.25">
      <c r="M1779" s="1"/>
      <c r="N1779" s="1"/>
      <c r="O1779" s="1"/>
    </row>
    <row r="1780" spans="13:15" x14ac:dyDescent="0.25">
      <c r="M1780" s="1"/>
      <c r="N1780" s="1"/>
      <c r="O1780" s="1"/>
    </row>
    <row r="1781" spans="13:15" x14ac:dyDescent="0.25">
      <c r="M1781" s="1"/>
      <c r="N1781" s="1"/>
      <c r="O1781" s="1"/>
    </row>
    <row r="1782" spans="13:15" x14ac:dyDescent="0.25">
      <c r="M1782" s="1"/>
      <c r="N1782" s="1"/>
      <c r="O1782" s="1"/>
    </row>
    <row r="1783" spans="13:15" x14ac:dyDescent="0.25">
      <c r="M1783" s="1"/>
      <c r="N1783" s="1"/>
      <c r="O1783" s="1"/>
    </row>
    <row r="1784" spans="13:15" x14ac:dyDescent="0.25">
      <c r="M1784" s="1"/>
      <c r="N1784" s="1"/>
      <c r="O1784" s="1"/>
    </row>
    <row r="1785" spans="13:15" x14ac:dyDescent="0.25">
      <c r="M1785" s="1"/>
      <c r="N1785" s="1"/>
      <c r="O1785" s="1"/>
    </row>
    <row r="1786" spans="13:15" x14ac:dyDescent="0.25">
      <c r="M1786" s="1"/>
      <c r="N1786" s="1"/>
      <c r="O1786" s="1"/>
    </row>
    <row r="1787" spans="13:15" x14ac:dyDescent="0.25">
      <c r="M1787" s="1"/>
      <c r="N1787" s="1"/>
      <c r="O1787" s="1"/>
    </row>
    <row r="1788" spans="13:15" x14ac:dyDescent="0.25">
      <c r="M1788" s="1"/>
      <c r="N1788" s="1"/>
      <c r="O1788" s="1"/>
    </row>
    <row r="1789" spans="13:15" x14ac:dyDescent="0.25">
      <c r="M1789" s="1"/>
      <c r="N1789" s="1"/>
      <c r="O1789" s="1"/>
    </row>
    <row r="1790" spans="13:15" x14ac:dyDescent="0.25">
      <c r="M1790" s="1"/>
      <c r="N1790" s="1"/>
      <c r="O1790" s="1"/>
    </row>
    <row r="1791" spans="13:15" x14ac:dyDescent="0.25">
      <c r="M1791" s="1"/>
      <c r="N1791" s="1"/>
      <c r="O1791" s="1"/>
    </row>
    <row r="1792" spans="13:15" x14ac:dyDescent="0.25">
      <c r="M1792" s="1"/>
      <c r="N1792" s="1"/>
      <c r="O1792" s="1"/>
    </row>
    <row r="1793" spans="13:15" x14ac:dyDescent="0.25">
      <c r="M1793" s="1"/>
      <c r="N1793" s="1"/>
      <c r="O1793" s="1"/>
    </row>
    <row r="1794" spans="13:15" x14ac:dyDescent="0.25">
      <c r="M1794" s="1"/>
      <c r="N1794" s="1"/>
      <c r="O1794" s="1"/>
    </row>
    <row r="1795" spans="13:15" x14ac:dyDescent="0.25">
      <c r="M1795" s="1"/>
      <c r="N1795" s="1"/>
      <c r="O1795" s="1"/>
    </row>
    <row r="1796" spans="13:15" x14ac:dyDescent="0.25">
      <c r="M1796" s="1"/>
      <c r="N1796" s="1"/>
      <c r="O1796" s="1"/>
    </row>
    <row r="1797" spans="13:15" x14ac:dyDescent="0.25">
      <c r="M1797" s="1"/>
      <c r="N1797" s="1"/>
      <c r="O1797" s="1"/>
    </row>
    <row r="1798" spans="13:15" x14ac:dyDescent="0.25">
      <c r="M1798" s="1"/>
      <c r="N1798" s="1"/>
      <c r="O1798" s="1"/>
    </row>
    <row r="1799" spans="13:15" x14ac:dyDescent="0.25">
      <c r="M1799" s="1"/>
      <c r="N1799" s="1"/>
      <c r="O1799" s="1"/>
    </row>
    <row r="1800" spans="13:15" x14ac:dyDescent="0.25">
      <c r="M1800" s="1"/>
      <c r="N1800" s="1"/>
      <c r="O1800" s="1"/>
    </row>
    <row r="1801" spans="13:15" x14ac:dyDescent="0.25">
      <c r="M1801" s="1"/>
      <c r="N1801" s="1"/>
      <c r="O1801" s="1"/>
    </row>
    <row r="1802" spans="13:15" x14ac:dyDescent="0.25">
      <c r="M1802" s="1"/>
      <c r="N1802" s="1"/>
      <c r="O1802" s="1"/>
    </row>
    <row r="1803" spans="13:15" x14ac:dyDescent="0.25">
      <c r="M1803" s="1"/>
      <c r="N1803" s="1"/>
      <c r="O1803" s="1"/>
    </row>
    <row r="1804" spans="13:15" x14ac:dyDescent="0.25">
      <c r="M1804" s="1"/>
      <c r="N1804" s="1"/>
      <c r="O1804" s="1"/>
    </row>
    <row r="1805" spans="13:15" x14ac:dyDescent="0.25">
      <c r="M1805" s="1"/>
      <c r="N1805" s="1"/>
      <c r="O1805" s="1"/>
    </row>
    <row r="1806" spans="13:15" x14ac:dyDescent="0.25">
      <c r="M1806" s="1"/>
      <c r="N1806" s="1"/>
      <c r="O1806" s="1"/>
    </row>
    <row r="1807" spans="13:15" x14ac:dyDescent="0.25">
      <c r="M1807" s="1"/>
      <c r="N1807" s="1"/>
      <c r="O1807" s="1"/>
    </row>
    <row r="1808" spans="13:15" x14ac:dyDescent="0.25">
      <c r="M1808" s="1"/>
      <c r="N1808" s="1"/>
      <c r="O1808" s="1"/>
    </row>
    <row r="1809" spans="13:15" x14ac:dyDescent="0.25">
      <c r="M1809" s="1"/>
      <c r="N1809" s="1"/>
      <c r="O1809" s="1"/>
    </row>
    <row r="1810" spans="13:15" x14ac:dyDescent="0.25">
      <c r="M1810" s="1"/>
      <c r="N1810" s="1"/>
      <c r="O1810" s="1"/>
    </row>
    <row r="1811" spans="13:15" x14ac:dyDescent="0.25">
      <c r="M1811" s="1"/>
      <c r="N1811" s="1"/>
      <c r="O1811" s="1"/>
    </row>
    <row r="1812" spans="13:15" x14ac:dyDescent="0.25">
      <c r="M1812" s="1"/>
      <c r="N1812" s="1"/>
      <c r="O1812" s="1"/>
    </row>
    <row r="1813" spans="13:15" x14ac:dyDescent="0.25">
      <c r="M1813" s="1"/>
      <c r="N1813" s="1"/>
      <c r="O1813" s="1"/>
    </row>
    <row r="1814" spans="13:15" x14ac:dyDescent="0.25">
      <c r="M1814" s="1"/>
      <c r="N1814" s="1"/>
      <c r="O1814" s="1"/>
    </row>
    <row r="1815" spans="13:15" x14ac:dyDescent="0.25">
      <c r="M1815" s="1"/>
      <c r="N1815" s="1"/>
      <c r="O1815" s="1"/>
    </row>
    <row r="1816" spans="13:15" x14ac:dyDescent="0.25">
      <c r="M1816" s="1"/>
      <c r="N1816" s="1"/>
      <c r="O1816" s="1"/>
    </row>
    <row r="1817" spans="13:15" x14ac:dyDescent="0.25">
      <c r="M1817" s="1"/>
      <c r="N1817" s="1"/>
      <c r="O1817" s="1"/>
    </row>
    <row r="1818" spans="13:15" x14ac:dyDescent="0.25">
      <c r="M1818" s="1"/>
      <c r="N1818" s="1"/>
      <c r="O1818" s="1"/>
    </row>
    <row r="1819" spans="13:15" x14ac:dyDescent="0.25">
      <c r="M1819" s="1"/>
      <c r="N1819" s="1"/>
      <c r="O1819" s="1"/>
    </row>
    <row r="1820" spans="13:15" x14ac:dyDescent="0.25">
      <c r="M1820" s="1"/>
      <c r="N1820" s="1"/>
      <c r="O1820" s="1"/>
    </row>
    <row r="1821" spans="13:15" x14ac:dyDescent="0.25">
      <c r="M1821" s="1"/>
      <c r="N1821" s="1"/>
      <c r="O1821" s="1"/>
    </row>
    <row r="1822" spans="13:15" x14ac:dyDescent="0.25">
      <c r="M1822" s="1"/>
      <c r="N1822" s="1"/>
      <c r="O1822" s="1"/>
    </row>
    <row r="1823" spans="13:15" x14ac:dyDescent="0.25">
      <c r="M1823" s="1"/>
      <c r="N1823" s="1"/>
      <c r="O1823" s="1"/>
    </row>
    <row r="1824" spans="13:15" x14ac:dyDescent="0.25">
      <c r="M1824" s="1"/>
      <c r="N1824" s="1"/>
      <c r="O1824" s="1"/>
    </row>
    <row r="1825" spans="13:15" x14ac:dyDescent="0.25">
      <c r="M1825" s="1"/>
      <c r="N1825" s="1"/>
      <c r="O1825" s="1"/>
    </row>
    <row r="1826" spans="13:15" x14ac:dyDescent="0.25">
      <c r="M1826" s="1"/>
      <c r="N1826" s="1"/>
      <c r="O1826" s="1"/>
    </row>
    <row r="1827" spans="13:15" x14ac:dyDescent="0.25">
      <c r="M1827" s="1"/>
      <c r="N1827" s="1"/>
      <c r="O1827" s="1"/>
    </row>
    <row r="1828" spans="13:15" x14ac:dyDescent="0.25">
      <c r="M1828" s="1"/>
      <c r="N1828" s="1"/>
      <c r="O1828" s="1"/>
    </row>
    <row r="1829" spans="13:15" x14ac:dyDescent="0.25">
      <c r="M1829" s="1"/>
      <c r="N1829" s="1"/>
      <c r="O1829" s="1"/>
    </row>
    <row r="1830" spans="13:15" x14ac:dyDescent="0.25">
      <c r="M1830" s="1"/>
      <c r="N1830" s="1"/>
      <c r="O1830" s="1"/>
    </row>
    <row r="1831" spans="13:15" x14ac:dyDescent="0.25">
      <c r="M1831" s="1"/>
      <c r="N1831" s="1"/>
      <c r="O1831" s="1"/>
    </row>
    <row r="1832" spans="13:15" x14ac:dyDescent="0.25">
      <c r="M1832" s="1"/>
      <c r="N1832" s="1"/>
      <c r="O1832" s="1"/>
    </row>
    <row r="1833" spans="13:15" x14ac:dyDescent="0.25">
      <c r="M1833" s="1"/>
      <c r="N1833" s="1"/>
      <c r="O1833" s="1"/>
    </row>
    <row r="1834" spans="13:15" x14ac:dyDescent="0.25">
      <c r="M1834" s="1"/>
      <c r="N1834" s="1"/>
      <c r="O1834" s="1"/>
    </row>
    <row r="1835" spans="13:15" x14ac:dyDescent="0.25">
      <c r="M1835" s="1"/>
      <c r="N1835" s="1"/>
      <c r="O1835" s="1"/>
    </row>
    <row r="1836" spans="13:15" x14ac:dyDescent="0.25">
      <c r="M1836" s="1"/>
      <c r="N1836" s="1"/>
      <c r="O1836" s="1"/>
    </row>
    <row r="1837" spans="13:15" x14ac:dyDescent="0.25">
      <c r="M1837" s="1"/>
      <c r="N1837" s="1"/>
      <c r="O1837" s="1"/>
    </row>
    <row r="1838" spans="13:15" x14ac:dyDescent="0.25">
      <c r="M1838" s="1"/>
      <c r="N1838" s="1"/>
      <c r="O1838" s="1"/>
    </row>
    <row r="1839" spans="13:15" x14ac:dyDescent="0.25">
      <c r="M1839" s="1"/>
      <c r="N1839" s="1"/>
      <c r="O1839" s="1"/>
    </row>
    <row r="1840" spans="13:15" x14ac:dyDescent="0.25">
      <c r="M1840" s="1"/>
      <c r="N1840" s="1"/>
      <c r="O1840" s="1"/>
    </row>
    <row r="1841" spans="13:15" x14ac:dyDescent="0.25">
      <c r="M1841" s="1"/>
      <c r="N1841" s="1"/>
      <c r="O1841" s="1"/>
    </row>
    <row r="1842" spans="13:15" x14ac:dyDescent="0.25">
      <c r="M1842" s="1"/>
      <c r="N1842" s="1"/>
      <c r="O1842" s="1"/>
    </row>
    <row r="1843" spans="13:15" x14ac:dyDescent="0.25">
      <c r="M1843" s="1"/>
      <c r="N1843" s="1"/>
      <c r="O1843" s="1"/>
    </row>
    <row r="1844" spans="13:15" x14ac:dyDescent="0.25">
      <c r="M1844" s="1"/>
      <c r="N1844" s="1"/>
      <c r="O1844" s="1"/>
    </row>
    <row r="1845" spans="13:15" x14ac:dyDescent="0.25">
      <c r="M1845" s="1"/>
      <c r="N1845" s="1"/>
      <c r="O1845" s="1"/>
    </row>
    <row r="1846" spans="13:15" x14ac:dyDescent="0.25">
      <c r="M1846" s="1"/>
      <c r="N1846" s="1"/>
      <c r="O1846" s="1"/>
    </row>
    <row r="1847" spans="13:15" x14ac:dyDescent="0.25">
      <c r="M1847" s="1"/>
      <c r="N1847" s="1"/>
      <c r="O1847" s="1"/>
    </row>
    <row r="1848" spans="13:15" x14ac:dyDescent="0.25">
      <c r="M1848" s="1"/>
      <c r="N1848" s="1"/>
      <c r="O1848" s="1"/>
    </row>
    <row r="1849" spans="13:15" x14ac:dyDescent="0.25">
      <c r="M1849" s="1"/>
      <c r="N1849" s="1"/>
      <c r="O1849" s="1"/>
    </row>
    <row r="1850" spans="13:15" x14ac:dyDescent="0.25">
      <c r="M1850" s="1"/>
      <c r="N1850" s="1"/>
      <c r="O1850" s="1"/>
    </row>
    <row r="1851" spans="13:15" x14ac:dyDescent="0.25">
      <c r="M1851" s="1"/>
      <c r="N1851" s="1"/>
      <c r="O1851" s="1"/>
    </row>
    <row r="1852" spans="13:15" x14ac:dyDescent="0.25">
      <c r="M1852" s="1"/>
      <c r="N1852" s="1"/>
      <c r="O1852" s="1"/>
    </row>
    <row r="1853" spans="13:15" x14ac:dyDescent="0.25">
      <c r="M1853" s="1"/>
      <c r="N1853" s="1"/>
      <c r="O1853" s="1"/>
    </row>
    <row r="1854" spans="13:15" x14ac:dyDescent="0.25">
      <c r="M1854" s="1"/>
      <c r="N1854" s="1"/>
      <c r="O1854" s="1"/>
    </row>
    <row r="1855" spans="13:15" x14ac:dyDescent="0.25">
      <c r="M1855" s="1"/>
      <c r="N1855" s="1"/>
      <c r="O1855" s="1"/>
    </row>
    <row r="1856" spans="13:15" x14ac:dyDescent="0.25">
      <c r="M1856" s="1"/>
      <c r="N1856" s="1"/>
      <c r="O1856" s="1"/>
    </row>
    <row r="1857" spans="13:15" x14ac:dyDescent="0.25">
      <c r="M1857" s="1"/>
      <c r="N1857" s="1"/>
      <c r="O1857" s="1"/>
    </row>
    <row r="1858" spans="13:15" x14ac:dyDescent="0.25">
      <c r="M1858" s="1"/>
      <c r="N1858" s="1"/>
      <c r="O1858" s="1"/>
    </row>
    <row r="1859" spans="13:15" x14ac:dyDescent="0.25">
      <c r="M1859" s="1"/>
      <c r="N1859" s="1"/>
      <c r="O1859" s="1"/>
    </row>
    <row r="1860" spans="13:15" x14ac:dyDescent="0.25">
      <c r="M1860" s="1"/>
      <c r="N1860" s="1"/>
      <c r="O1860" s="1"/>
    </row>
    <row r="1861" spans="13:15" x14ac:dyDescent="0.25">
      <c r="M1861" s="1"/>
      <c r="N1861" s="1"/>
      <c r="O1861" s="1"/>
    </row>
    <row r="1862" spans="13:15" x14ac:dyDescent="0.25">
      <c r="M1862" s="1"/>
      <c r="N1862" s="1"/>
      <c r="O1862" s="1"/>
    </row>
    <row r="1863" spans="13:15" x14ac:dyDescent="0.25">
      <c r="M1863" s="1"/>
      <c r="N1863" s="1"/>
      <c r="O1863" s="1"/>
    </row>
    <row r="1864" spans="13:15" x14ac:dyDescent="0.25">
      <c r="M1864" s="1"/>
      <c r="N1864" s="1"/>
      <c r="O1864" s="1"/>
    </row>
    <row r="1865" spans="13:15" x14ac:dyDescent="0.25">
      <c r="M1865" s="1"/>
      <c r="N1865" s="1"/>
      <c r="O1865" s="1"/>
    </row>
    <row r="1866" spans="13:15" x14ac:dyDescent="0.25">
      <c r="M1866" s="1"/>
      <c r="N1866" s="1"/>
      <c r="O1866" s="1"/>
    </row>
    <row r="1867" spans="13:15" x14ac:dyDescent="0.25">
      <c r="M1867" s="1"/>
      <c r="N1867" s="1"/>
      <c r="O1867" s="1"/>
    </row>
    <row r="1868" spans="13:15" x14ac:dyDescent="0.25">
      <c r="M1868" s="1"/>
      <c r="N1868" s="1"/>
      <c r="O1868" s="1"/>
    </row>
    <row r="1869" spans="13:15" x14ac:dyDescent="0.25">
      <c r="M1869" s="1"/>
      <c r="N1869" s="1"/>
      <c r="O1869" s="1"/>
    </row>
    <row r="1870" spans="13:15" x14ac:dyDescent="0.25">
      <c r="M1870" s="1"/>
      <c r="N1870" s="1"/>
      <c r="O1870" s="1"/>
    </row>
    <row r="1871" spans="13:15" x14ac:dyDescent="0.25">
      <c r="M1871" s="1"/>
      <c r="N1871" s="1"/>
      <c r="O1871" s="1"/>
    </row>
    <row r="1872" spans="13:15" x14ac:dyDescent="0.25">
      <c r="M1872" s="1"/>
      <c r="N1872" s="1"/>
      <c r="O1872" s="1"/>
    </row>
    <row r="1873" spans="13:15" x14ac:dyDescent="0.25">
      <c r="M1873" s="1"/>
      <c r="N1873" s="1"/>
      <c r="O1873" s="1"/>
    </row>
    <row r="1874" spans="13:15" x14ac:dyDescent="0.25">
      <c r="M1874" s="1"/>
      <c r="N1874" s="1"/>
      <c r="O1874" s="1"/>
    </row>
    <row r="1875" spans="13:15" x14ac:dyDescent="0.25">
      <c r="M1875" s="1"/>
      <c r="N1875" s="1"/>
      <c r="O1875" s="1"/>
    </row>
    <row r="1876" spans="13:15" x14ac:dyDescent="0.25">
      <c r="M1876" s="1"/>
      <c r="N1876" s="1"/>
      <c r="O1876" s="1"/>
    </row>
    <row r="1877" spans="13:15" x14ac:dyDescent="0.25">
      <c r="M1877" s="1"/>
      <c r="N1877" s="1"/>
      <c r="O1877" s="1"/>
    </row>
    <row r="1878" spans="13:15" x14ac:dyDescent="0.25">
      <c r="M1878" s="1"/>
      <c r="N1878" s="1"/>
      <c r="O1878" s="1"/>
    </row>
    <row r="1879" spans="13:15" x14ac:dyDescent="0.25">
      <c r="M1879" s="1"/>
      <c r="N1879" s="1"/>
      <c r="O1879" s="1"/>
    </row>
    <row r="1880" spans="13:15" x14ac:dyDescent="0.25">
      <c r="M1880" s="1"/>
      <c r="N1880" s="1"/>
      <c r="O1880" s="1"/>
    </row>
    <row r="1881" spans="13:15" x14ac:dyDescent="0.25">
      <c r="M1881" s="1"/>
      <c r="N1881" s="1"/>
      <c r="O1881" s="1"/>
    </row>
    <row r="1882" spans="13:15" x14ac:dyDescent="0.25">
      <c r="M1882" s="1"/>
      <c r="N1882" s="1"/>
      <c r="O1882" s="1"/>
    </row>
    <row r="1883" spans="13:15" x14ac:dyDescent="0.25">
      <c r="M1883" s="1"/>
      <c r="N1883" s="1"/>
      <c r="O1883" s="1"/>
    </row>
    <row r="1884" spans="13:15" x14ac:dyDescent="0.25">
      <c r="M1884" s="1"/>
      <c r="N1884" s="1"/>
      <c r="O1884" s="1"/>
    </row>
    <row r="1885" spans="13:15" x14ac:dyDescent="0.25">
      <c r="M1885" s="1"/>
      <c r="N1885" s="1"/>
      <c r="O1885" s="1"/>
    </row>
    <row r="1886" spans="13:15" x14ac:dyDescent="0.25">
      <c r="M1886" s="1"/>
      <c r="N1886" s="1"/>
      <c r="O1886" s="1"/>
    </row>
    <row r="1887" spans="13:15" x14ac:dyDescent="0.25">
      <c r="M1887" s="1"/>
      <c r="N1887" s="1"/>
      <c r="O1887" s="1"/>
    </row>
    <row r="1888" spans="13:15" x14ac:dyDescent="0.25">
      <c r="M1888" s="1"/>
      <c r="N1888" s="1"/>
      <c r="O1888" s="1"/>
    </row>
    <row r="1889" spans="13:15" x14ac:dyDescent="0.25">
      <c r="M1889" s="1"/>
      <c r="N1889" s="1"/>
      <c r="O1889" s="1"/>
    </row>
    <row r="1890" spans="13:15" x14ac:dyDescent="0.25">
      <c r="M1890" s="1"/>
      <c r="N1890" s="1"/>
      <c r="O1890" s="1"/>
    </row>
    <row r="1891" spans="13:15" x14ac:dyDescent="0.25">
      <c r="M1891" s="1"/>
      <c r="N1891" s="1"/>
      <c r="O1891" s="1"/>
    </row>
    <row r="1892" spans="13:15" x14ac:dyDescent="0.25">
      <c r="M1892" s="1"/>
      <c r="N1892" s="1"/>
      <c r="O1892" s="1"/>
    </row>
    <row r="1893" spans="13:15" x14ac:dyDescent="0.25">
      <c r="M1893" s="1"/>
      <c r="N1893" s="1"/>
      <c r="O1893" s="1"/>
    </row>
    <row r="1894" spans="13:15" x14ac:dyDescent="0.25">
      <c r="M1894" s="1"/>
      <c r="N1894" s="1"/>
      <c r="O1894" s="1"/>
    </row>
    <row r="1895" spans="13:15" x14ac:dyDescent="0.25">
      <c r="M1895" s="1"/>
      <c r="N1895" s="1"/>
      <c r="O1895" s="1"/>
    </row>
    <row r="1896" spans="13:15" x14ac:dyDescent="0.25">
      <c r="M1896" s="1"/>
      <c r="N1896" s="1"/>
      <c r="O1896" s="1"/>
    </row>
    <row r="1897" spans="13:15" x14ac:dyDescent="0.25">
      <c r="M1897" s="1"/>
      <c r="N1897" s="1"/>
      <c r="O1897" s="1"/>
    </row>
    <row r="1898" spans="13:15" x14ac:dyDescent="0.25">
      <c r="M1898" s="1"/>
      <c r="N1898" s="1"/>
      <c r="O1898" s="1"/>
    </row>
    <row r="1899" spans="13:15" x14ac:dyDescent="0.25">
      <c r="M1899" s="1"/>
      <c r="N1899" s="1"/>
      <c r="O1899" s="1"/>
    </row>
    <row r="1900" spans="13:15" x14ac:dyDescent="0.25">
      <c r="M1900" s="1"/>
      <c r="N1900" s="1"/>
      <c r="O1900" s="1"/>
    </row>
    <row r="1901" spans="13:15" x14ac:dyDescent="0.25">
      <c r="M1901" s="1"/>
      <c r="N1901" s="1"/>
      <c r="O1901" s="1"/>
    </row>
    <row r="1902" spans="13:15" x14ac:dyDescent="0.25">
      <c r="M1902" s="1"/>
      <c r="N1902" s="1"/>
      <c r="O1902" s="1"/>
    </row>
    <row r="1903" spans="13:15" x14ac:dyDescent="0.25">
      <c r="M1903" s="1"/>
      <c r="N1903" s="1"/>
      <c r="O1903" s="1"/>
    </row>
    <row r="1904" spans="13:15" x14ac:dyDescent="0.25">
      <c r="M1904" s="1"/>
      <c r="N1904" s="1"/>
      <c r="O1904" s="1"/>
    </row>
    <row r="1905" spans="13:15" x14ac:dyDescent="0.25">
      <c r="M1905" s="1"/>
      <c r="N1905" s="1"/>
      <c r="O1905" s="1"/>
    </row>
    <row r="1906" spans="13:15" x14ac:dyDescent="0.25">
      <c r="M1906" s="1"/>
      <c r="N1906" s="1"/>
      <c r="O1906" s="1"/>
    </row>
    <row r="1907" spans="13:15" x14ac:dyDescent="0.25">
      <c r="M1907" s="1"/>
      <c r="N1907" s="1"/>
      <c r="O1907" s="1"/>
    </row>
    <row r="1908" spans="13:15" x14ac:dyDescent="0.25">
      <c r="M1908" s="1"/>
      <c r="N1908" s="1"/>
      <c r="O1908" s="1"/>
    </row>
    <row r="1909" spans="13:15" x14ac:dyDescent="0.25">
      <c r="M1909" s="1"/>
      <c r="N1909" s="1"/>
      <c r="O1909" s="1"/>
    </row>
    <row r="1910" spans="13:15" x14ac:dyDescent="0.25">
      <c r="M1910" s="1"/>
      <c r="N1910" s="1"/>
      <c r="O1910" s="1"/>
    </row>
    <row r="1911" spans="13:15" x14ac:dyDescent="0.25">
      <c r="M1911" s="1"/>
      <c r="N1911" s="1"/>
      <c r="O1911" s="1"/>
    </row>
    <row r="1912" spans="13:15" x14ac:dyDescent="0.25">
      <c r="M1912" s="1"/>
      <c r="N1912" s="1"/>
      <c r="O1912" s="1"/>
    </row>
    <row r="1913" spans="13:15" x14ac:dyDescent="0.25">
      <c r="M1913" s="1"/>
      <c r="N1913" s="1"/>
      <c r="O1913" s="1"/>
    </row>
    <row r="1914" spans="13:15" x14ac:dyDescent="0.25">
      <c r="M1914" s="1"/>
      <c r="N1914" s="1"/>
      <c r="O1914" s="1"/>
    </row>
    <row r="1915" spans="13:15" x14ac:dyDescent="0.25">
      <c r="M1915" s="1"/>
      <c r="N1915" s="1"/>
      <c r="O1915" s="1"/>
    </row>
    <row r="1916" spans="13:15" x14ac:dyDescent="0.25">
      <c r="M1916" s="1"/>
      <c r="N1916" s="1"/>
      <c r="O1916" s="1"/>
    </row>
    <row r="1917" spans="13:15" x14ac:dyDescent="0.25">
      <c r="M1917" s="1"/>
      <c r="N1917" s="1"/>
      <c r="O1917" s="1"/>
    </row>
    <row r="1918" spans="13:15" x14ac:dyDescent="0.25">
      <c r="M1918" s="1"/>
      <c r="N1918" s="1"/>
      <c r="O1918" s="1"/>
    </row>
    <row r="1919" spans="13:15" x14ac:dyDescent="0.25">
      <c r="M1919" s="1"/>
      <c r="N1919" s="1"/>
      <c r="O1919" s="1"/>
    </row>
    <row r="1920" spans="13:15" x14ac:dyDescent="0.25">
      <c r="M1920" s="1"/>
      <c r="N1920" s="1"/>
      <c r="O1920" s="1"/>
    </row>
    <row r="1921" spans="13:15" x14ac:dyDescent="0.25">
      <c r="M1921" s="1"/>
      <c r="N1921" s="1"/>
      <c r="O1921" s="1"/>
    </row>
    <row r="1922" spans="13:15" x14ac:dyDescent="0.25">
      <c r="M1922" s="1"/>
      <c r="N1922" s="1"/>
      <c r="O1922" s="1"/>
    </row>
    <row r="1923" spans="13:15" x14ac:dyDescent="0.25">
      <c r="M1923" s="1"/>
      <c r="N1923" s="1"/>
      <c r="O1923" s="1"/>
    </row>
    <row r="1924" spans="13:15" x14ac:dyDescent="0.25">
      <c r="M1924" s="1"/>
      <c r="N1924" s="1"/>
      <c r="O1924" s="1"/>
    </row>
    <row r="1925" spans="13:15" x14ac:dyDescent="0.25">
      <c r="M1925" s="1"/>
      <c r="N1925" s="1"/>
      <c r="O1925" s="1"/>
    </row>
    <row r="1926" spans="13:15" x14ac:dyDescent="0.25">
      <c r="M1926" s="1"/>
      <c r="N1926" s="1"/>
      <c r="O1926" s="1"/>
    </row>
    <row r="1927" spans="13:15" x14ac:dyDescent="0.25">
      <c r="M1927" s="1"/>
      <c r="N1927" s="1"/>
      <c r="O1927" s="1"/>
    </row>
    <row r="1928" spans="13:15" x14ac:dyDescent="0.25">
      <c r="M1928" s="1"/>
      <c r="N1928" s="1"/>
      <c r="O1928" s="1"/>
    </row>
    <row r="1929" spans="13:15" x14ac:dyDescent="0.25">
      <c r="M1929" s="1"/>
      <c r="N1929" s="1"/>
      <c r="O1929" s="1"/>
    </row>
    <row r="1930" spans="13:15" x14ac:dyDescent="0.25">
      <c r="M1930" s="1"/>
      <c r="N1930" s="1"/>
      <c r="O1930" s="1"/>
    </row>
    <row r="1931" spans="13:15" x14ac:dyDescent="0.25">
      <c r="M1931" s="1"/>
      <c r="N1931" s="1"/>
      <c r="O1931" s="1"/>
    </row>
    <row r="1932" spans="13:15" x14ac:dyDescent="0.25">
      <c r="M1932" s="1"/>
      <c r="N1932" s="1"/>
      <c r="O1932" s="1"/>
    </row>
    <row r="1933" spans="13:15" x14ac:dyDescent="0.25">
      <c r="M1933" s="1"/>
      <c r="N1933" s="1"/>
      <c r="O1933" s="1"/>
    </row>
    <row r="1934" spans="13:15" x14ac:dyDescent="0.25">
      <c r="M1934" s="1"/>
      <c r="N1934" s="1"/>
      <c r="O1934" s="1"/>
    </row>
    <row r="1935" spans="13:15" x14ac:dyDescent="0.25">
      <c r="M1935" s="1"/>
      <c r="N1935" s="1"/>
      <c r="O1935" s="1"/>
    </row>
    <row r="1936" spans="13:15" x14ac:dyDescent="0.25">
      <c r="M1936" s="1"/>
      <c r="N1936" s="1"/>
      <c r="O1936" s="1"/>
    </row>
    <row r="1937" spans="13:15" x14ac:dyDescent="0.25">
      <c r="M1937" s="1"/>
      <c r="N1937" s="1"/>
      <c r="O1937" s="1"/>
    </row>
    <row r="1938" spans="13:15" x14ac:dyDescent="0.25">
      <c r="M1938" s="1"/>
      <c r="N1938" s="1"/>
      <c r="O1938" s="1"/>
    </row>
    <row r="1939" spans="13:15" x14ac:dyDescent="0.25">
      <c r="M1939" s="1"/>
      <c r="N1939" s="1"/>
      <c r="O1939" s="1"/>
    </row>
    <row r="1940" spans="13:15" x14ac:dyDescent="0.25">
      <c r="M1940" s="1"/>
      <c r="N1940" s="1"/>
      <c r="O1940" s="1"/>
    </row>
    <row r="1941" spans="13:15" x14ac:dyDescent="0.25">
      <c r="M1941" s="1"/>
      <c r="N1941" s="1"/>
      <c r="O1941" s="1"/>
    </row>
    <row r="1942" spans="13:15" x14ac:dyDescent="0.25">
      <c r="M1942" s="1"/>
      <c r="N1942" s="1"/>
      <c r="O1942" s="1"/>
    </row>
    <row r="1943" spans="13:15" x14ac:dyDescent="0.25">
      <c r="M1943" s="1"/>
      <c r="N1943" s="1"/>
      <c r="O1943" s="1"/>
    </row>
    <row r="1944" spans="13:15" x14ac:dyDescent="0.25">
      <c r="M1944" s="1"/>
      <c r="N1944" s="1"/>
      <c r="O1944" s="1"/>
    </row>
    <row r="1945" spans="13:15" x14ac:dyDescent="0.25">
      <c r="M1945" s="1"/>
      <c r="N1945" s="1"/>
      <c r="O1945" s="1"/>
    </row>
    <row r="1946" spans="13:15" x14ac:dyDescent="0.25">
      <c r="M1946" s="1"/>
      <c r="N1946" s="1"/>
      <c r="O1946" s="1"/>
    </row>
    <row r="1947" spans="13:15" x14ac:dyDescent="0.25">
      <c r="M1947" s="1"/>
      <c r="N1947" s="1"/>
      <c r="O1947" s="1"/>
    </row>
    <row r="1948" spans="13:15" x14ac:dyDescent="0.25">
      <c r="M1948" s="1"/>
      <c r="N1948" s="1"/>
      <c r="O1948" s="1"/>
    </row>
    <row r="1949" spans="13:15" x14ac:dyDescent="0.25">
      <c r="M1949" s="1"/>
      <c r="N1949" s="1"/>
      <c r="O1949" s="1"/>
    </row>
    <row r="1950" spans="13:15" x14ac:dyDescent="0.25">
      <c r="M1950" s="1"/>
      <c r="N1950" s="1"/>
      <c r="O1950" s="1"/>
    </row>
    <row r="1951" spans="13:15" x14ac:dyDescent="0.25">
      <c r="M1951" s="1"/>
      <c r="N1951" s="1"/>
      <c r="O1951" s="1"/>
    </row>
    <row r="1952" spans="13:15" x14ac:dyDescent="0.25">
      <c r="M1952" s="1"/>
      <c r="N1952" s="1"/>
      <c r="O1952" s="1"/>
    </row>
    <row r="1953" spans="13:15" x14ac:dyDescent="0.25">
      <c r="M1953" s="1"/>
      <c r="N1953" s="1"/>
      <c r="O1953" s="1"/>
    </row>
    <row r="1954" spans="13:15" x14ac:dyDescent="0.25">
      <c r="M1954" s="1"/>
      <c r="N1954" s="1"/>
      <c r="O1954" s="1"/>
    </row>
    <row r="1955" spans="13:15" x14ac:dyDescent="0.25">
      <c r="M1955" s="1"/>
      <c r="N1955" s="1"/>
      <c r="O1955" s="1"/>
    </row>
    <row r="1956" spans="13:15" x14ac:dyDescent="0.25">
      <c r="M1956" s="1"/>
      <c r="N1956" s="1"/>
      <c r="O1956" s="1"/>
    </row>
    <row r="1957" spans="13:15" x14ac:dyDescent="0.25">
      <c r="M1957" s="1"/>
      <c r="N1957" s="1"/>
      <c r="O1957" s="1"/>
    </row>
    <row r="1958" spans="13:15" x14ac:dyDescent="0.25">
      <c r="M1958" s="1"/>
      <c r="N1958" s="1"/>
      <c r="O1958" s="1"/>
    </row>
    <row r="1959" spans="13:15" x14ac:dyDescent="0.25">
      <c r="M1959" s="1"/>
      <c r="N1959" s="1"/>
      <c r="O1959" s="1"/>
    </row>
    <row r="1960" spans="13:15" x14ac:dyDescent="0.25">
      <c r="M1960" s="1"/>
      <c r="N1960" s="1"/>
      <c r="O1960" s="1"/>
    </row>
    <row r="1961" spans="13:15" x14ac:dyDescent="0.25">
      <c r="M1961" s="1"/>
      <c r="N1961" s="1"/>
      <c r="O1961" s="1"/>
    </row>
    <row r="1962" spans="13:15" x14ac:dyDescent="0.25">
      <c r="M1962" s="1"/>
      <c r="N1962" s="1"/>
      <c r="O1962" s="1"/>
    </row>
    <row r="1963" spans="13:15" x14ac:dyDescent="0.25">
      <c r="M1963" s="1"/>
      <c r="N1963" s="1"/>
      <c r="O1963" s="1"/>
    </row>
    <row r="1964" spans="13:15" x14ac:dyDescent="0.25">
      <c r="M1964" s="1"/>
      <c r="N1964" s="1"/>
      <c r="O1964" s="1"/>
    </row>
    <row r="1965" spans="13:15" x14ac:dyDescent="0.25">
      <c r="M1965" s="1"/>
      <c r="N1965" s="1"/>
      <c r="O1965" s="1"/>
    </row>
    <row r="1966" spans="13:15" x14ac:dyDescent="0.25">
      <c r="M1966" s="1"/>
      <c r="N1966" s="1"/>
      <c r="O1966" s="1"/>
    </row>
    <row r="1967" spans="13:15" x14ac:dyDescent="0.25">
      <c r="M1967" s="1"/>
      <c r="N1967" s="1"/>
      <c r="O1967" s="1"/>
    </row>
    <row r="1968" spans="13:15" x14ac:dyDescent="0.25">
      <c r="M1968" s="1"/>
      <c r="N1968" s="1"/>
      <c r="O1968" s="1"/>
    </row>
    <row r="1969" spans="13:15" x14ac:dyDescent="0.25">
      <c r="M1969" s="1"/>
      <c r="N1969" s="1"/>
      <c r="O1969" s="1"/>
    </row>
    <row r="1970" spans="13:15" x14ac:dyDescent="0.25">
      <c r="M1970" s="1"/>
      <c r="N1970" s="1"/>
      <c r="O1970" s="1"/>
    </row>
    <row r="1971" spans="13:15" x14ac:dyDescent="0.25">
      <c r="M1971" s="1"/>
      <c r="N1971" s="1"/>
      <c r="O1971" s="1"/>
    </row>
    <row r="1972" spans="13:15" x14ac:dyDescent="0.25">
      <c r="M1972" s="1"/>
      <c r="N1972" s="1"/>
      <c r="O1972" s="1"/>
    </row>
    <row r="1973" spans="13:15" x14ac:dyDescent="0.25">
      <c r="M1973" s="1"/>
      <c r="N1973" s="1"/>
      <c r="O1973" s="1"/>
    </row>
    <row r="1974" spans="13:15" x14ac:dyDescent="0.25">
      <c r="M1974" s="1"/>
      <c r="N1974" s="1"/>
      <c r="O1974" s="1"/>
    </row>
    <row r="1975" spans="13:15" x14ac:dyDescent="0.25">
      <c r="M1975" s="1"/>
      <c r="N1975" s="1"/>
      <c r="O1975" s="1"/>
    </row>
    <row r="1976" spans="13:15" x14ac:dyDescent="0.25">
      <c r="M1976" s="1"/>
      <c r="N1976" s="1"/>
      <c r="O1976" s="1"/>
    </row>
    <row r="1977" spans="13:15" x14ac:dyDescent="0.25">
      <c r="M1977" s="1"/>
      <c r="N1977" s="1"/>
      <c r="O1977" s="1"/>
    </row>
    <row r="1978" spans="13:15" x14ac:dyDescent="0.25">
      <c r="M1978" s="1"/>
      <c r="N1978" s="1"/>
      <c r="O1978" s="1"/>
    </row>
    <row r="1979" spans="13:15" x14ac:dyDescent="0.25">
      <c r="M1979" s="1"/>
      <c r="N1979" s="1"/>
      <c r="O1979" s="1"/>
    </row>
    <row r="1980" spans="13:15" x14ac:dyDescent="0.25">
      <c r="M1980" s="1"/>
      <c r="N1980" s="1"/>
      <c r="O1980" s="1"/>
    </row>
    <row r="1981" spans="13:15" x14ac:dyDescent="0.25">
      <c r="M1981" s="1"/>
      <c r="N1981" s="1"/>
      <c r="O1981" s="1"/>
    </row>
    <row r="1982" spans="13:15" x14ac:dyDescent="0.25">
      <c r="M1982" s="1"/>
      <c r="N1982" s="1"/>
      <c r="O1982" s="1"/>
    </row>
    <row r="1983" spans="13:15" x14ac:dyDescent="0.25">
      <c r="M1983" s="1"/>
      <c r="N1983" s="1"/>
      <c r="O1983" s="1"/>
    </row>
    <row r="1984" spans="13:15" x14ac:dyDescent="0.25">
      <c r="M1984" s="1"/>
      <c r="N1984" s="1"/>
      <c r="O1984" s="1"/>
    </row>
    <row r="1985" spans="13:15" x14ac:dyDescent="0.25">
      <c r="M1985" s="1"/>
      <c r="N1985" s="1"/>
      <c r="O1985" s="1"/>
    </row>
    <row r="1986" spans="13:15" x14ac:dyDescent="0.25">
      <c r="M1986" s="1"/>
      <c r="N1986" s="1"/>
      <c r="O1986" s="1"/>
    </row>
    <row r="1987" spans="13:15" x14ac:dyDescent="0.25">
      <c r="M1987" s="1"/>
      <c r="N1987" s="1"/>
      <c r="O1987" s="1"/>
    </row>
    <row r="1988" spans="13:15" x14ac:dyDescent="0.25">
      <c r="M1988" s="1"/>
      <c r="N1988" s="1"/>
      <c r="O1988" s="1"/>
    </row>
    <row r="1989" spans="13:15" x14ac:dyDescent="0.25">
      <c r="M1989" s="1"/>
      <c r="N1989" s="1"/>
      <c r="O1989" s="1"/>
    </row>
    <row r="1990" spans="13:15" x14ac:dyDescent="0.25">
      <c r="M1990" s="1"/>
      <c r="N1990" s="1"/>
      <c r="O1990" s="1"/>
    </row>
    <row r="1991" spans="13:15" x14ac:dyDescent="0.25">
      <c r="M1991" s="1"/>
      <c r="N1991" s="1"/>
      <c r="O1991" s="1"/>
    </row>
    <row r="1992" spans="13:15" x14ac:dyDescent="0.25">
      <c r="M1992" s="1"/>
      <c r="N1992" s="1"/>
      <c r="O1992" s="1"/>
    </row>
    <row r="1993" spans="13:15" x14ac:dyDescent="0.25">
      <c r="M1993" s="1"/>
      <c r="N1993" s="1"/>
      <c r="O1993" s="1"/>
    </row>
    <row r="1994" spans="13:15" x14ac:dyDescent="0.25">
      <c r="M1994" s="1"/>
      <c r="N1994" s="1"/>
      <c r="O1994" s="1"/>
    </row>
    <row r="1995" spans="13:15" x14ac:dyDescent="0.25">
      <c r="M1995" s="1"/>
      <c r="N1995" s="1"/>
      <c r="O1995" s="1"/>
    </row>
    <row r="1996" spans="13:15" x14ac:dyDescent="0.25">
      <c r="M1996" s="1"/>
      <c r="N1996" s="1"/>
      <c r="O1996" s="1"/>
    </row>
    <row r="1997" spans="13:15" x14ac:dyDescent="0.25">
      <c r="M1997" s="1"/>
      <c r="N1997" s="1"/>
      <c r="O1997" s="1"/>
    </row>
    <row r="1998" spans="13:15" x14ac:dyDescent="0.25">
      <c r="M1998" s="1"/>
      <c r="N1998" s="1"/>
      <c r="O1998" s="1"/>
    </row>
    <row r="1999" spans="13:15" x14ac:dyDescent="0.25">
      <c r="M1999" s="1"/>
      <c r="N1999" s="1"/>
      <c r="O1999" s="1"/>
    </row>
    <row r="2000" spans="13:15" x14ac:dyDescent="0.25">
      <c r="M2000" s="1"/>
      <c r="N2000" s="1"/>
      <c r="O2000" s="1"/>
    </row>
    <row r="2001" spans="13:15" x14ac:dyDescent="0.25">
      <c r="M2001" s="1"/>
      <c r="N2001" s="1"/>
      <c r="O2001" s="1"/>
    </row>
    <row r="2002" spans="13:15" x14ac:dyDescent="0.25">
      <c r="M2002" s="1"/>
      <c r="N2002" s="1"/>
      <c r="O2002" s="1"/>
    </row>
    <row r="2003" spans="13:15" x14ac:dyDescent="0.25">
      <c r="M2003" s="1"/>
      <c r="N2003" s="1"/>
      <c r="O2003" s="1"/>
    </row>
    <row r="2004" spans="13:15" x14ac:dyDescent="0.25">
      <c r="M2004" s="1"/>
      <c r="N2004" s="1"/>
      <c r="O2004" s="1"/>
    </row>
    <row r="2005" spans="13:15" x14ac:dyDescent="0.25">
      <c r="M2005" s="1"/>
      <c r="N2005" s="1"/>
      <c r="O2005" s="1"/>
    </row>
    <row r="2006" spans="13:15" x14ac:dyDescent="0.25">
      <c r="M2006" s="1"/>
      <c r="N2006" s="1"/>
      <c r="O2006" s="1"/>
    </row>
    <row r="2007" spans="13:15" x14ac:dyDescent="0.25">
      <c r="M2007" s="1"/>
      <c r="N2007" s="1"/>
      <c r="O2007" s="1"/>
    </row>
    <row r="2008" spans="13:15" x14ac:dyDescent="0.25">
      <c r="M2008" s="1"/>
      <c r="N2008" s="1"/>
      <c r="O2008" s="1"/>
    </row>
    <row r="2009" spans="13:15" x14ac:dyDescent="0.25">
      <c r="M2009" s="1"/>
      <c r="N2009" s="1"/>
      <c r="O2009" s="1"/>
    </row>
    <row r="2010" spans="13:15" x14ac:dyDescent="0.25">
      <c r="M2010" s="1"/>
      <c r="N2010" s="1"/>
      <c r="O2010" s="1"/>
    </row>
    <row r="2011" spans="13:15" x14ac:dyDescent="0.25">
      <c r="M2011" s="1"/>
      <c r="N2011" s="1"/>
      <c r="O2011" s="1"/>
    </row>
    <row r="2012" spans="13:15" x14ac:dyDescent="0.25">
      <c r="M2012" s="1"/>
      <c r="N2012" s="1"/>
      <c r="O2012" s="1"/>
    </row>
    <row r="2013" spans="13:15" x14ac:dyDescent="0.25">
      <c r="M2013" s="1"/>
      <c r="N2013" s="1"/>
      <c r="O2013" s="1"/>
    </row>
    <row r="2014" spans="13:15" x14ac:dyDescent="0.25">
      <c r="M2014" s="1"/>
      <c r="N2014" s="1"/>
      <c r="O2014" s="1"/>
    </row>
    <row r="2015" spans="13:15" x14ac:dyDescent="0.25">
      <c r="M2015" s="1"/>
      <c r="N2015" s="1"/>
      <c r="O2015" s="1"/>
    </row>
    <row r="2016" spans="13:15" x14ac:dyDescent="0.25">
      <c r="M2016" s="1"/>
      <c r="N2016" s="1"/>
      <c r="O2016" s="1"/>
    </row>
    <row r="2017" spans="13:15" x14ac:dyDescent="0.25">
      <c r="M2017" s="1"/>
      <c r="N2017" s="1"/>
      <c r="O2017" s="1"/>
    </row>
    <row r="2018" spans="13:15" x14ac:dyDescent="0.25">
      <c r="M2018" s="1"/>
      <c r="N2018" s="1"/>
      <c r="O2018" s="1"/>
    </row>
    <row r="2019" spans="13:15" x14ac:dyDescent="0.25">
      <c r="M2019" s="1"/>
      <c r="N2019" s="1"/>
      <c r="O2019" s="1"/>
    </row>
    <row r="2020" spans="13:15" x14ac:dyDescent="0.25">
      <c r="M2020" s="1"/>
      <c r="N2020" s="1"/>
      <c r="O2020" s="1"/>
    </row>
    <row r="2021" spans="13:15" x14ac:dyDescent="0.25">
      <c r="M2021" s="1"/>
      <c r="N2021" s="1"/>
      <c r="O2021" s="1"/>
    </row>
    <row r="2022" spans="13:15" x14ac:dyDescent="0.25">
      <c r="M2022" s="1"/>
      <c r="N2022" s="1"/>
      <c r="O2022" s="1"/>
    </row>
    <row r="2023" spans="13:15" x14ac:dyDescent="0.25">
      <c r="M2023" s="1"/>
      <c r="N2023" s="1"/>
      <c r="O2023" s="1"/>
    </row>
    <row r="2024" spans="13:15" x14ac:dyDescent="0.25">
      <c r="M2024" s="1"/>
      <c r="N2024" s="1"/>
      <c r="O2024" s="1"/>
    </row>
    <row r="2025" spans="13:15" x14ac:dyDescent="0.25">
      <c r="M2025" s="1"/>
      <c r="N2025" s="1"/>
      <c r="O2025" s="1"/>
    </row>
    <row r="2026" spans="13:15" x14ac:dyDescent="0.25">
      <c r="M2026" s="1"/>
      <c r="N2026" s="1"/>
      <c r="O2026" s="1"/>
    </row>
    <row r="2027" spans="13:15" x14ac:dyDescent="0.25">
      <c r="M2027" s="1"/>
      <c r="N2027" s="1"/>
      <c r="O2027" s="1"/>
    </row>
    <row r="2028" spans="13:15" x14ac:dyDescent="0.25">
      <c r="M2028" s="1"/>
      <c r="N2028" s="1"/>
      <c r="O2028" s="1"/>
    </row>
    <row r="2029" spans="13:15" x14ac:dyDescent="0.25">
      <c r="M2029" s="1"/>
      <c r="N2029" s="1"/>
      <c r="O2029" s="1"/>
    </row>
    <row r="2030" spans="13:15" x14ac:dyDescent="0.25">
      <c r="M2030" s="1"/>
      <c r="N2030" s="1"/>
      <c r="O2030" s="1"/>
    </row>
    <row r="2031" spans="13:15" x14ac:dyDescent="0.25">
      <c r="M2031" s="1"/>
      <c r="N2031" s="1"/>
      <c r="O2031" s="1"/>
    </row>
    <row r="2032" spans="13:15" x14ac:dyDescent="0.25">
      <c r="M2032" s="1"/>
      <c r="N2032" s="1"/>
      <c r="O2032" s="1"/>
    </row>
    <row r="2033" spans="13:15" x14ac:dyDescent="0.25">
      <c r="M2033" s="1"/>
      <c r="N2033" s="1"/>
      <c r="O2033" s="1"/>
    </row>
    <row r="2034" spans="13:15" x14ac:dyDescent="0.25">
      <c r="M2034" s="1"/>
      <c r="N2034" s="1"/>
      <c r="O2034" s="1"/>
    </row>
    <row r="2035" spans="13:15" x14ac:dyDescent="0.25">
      <c r="M2035" s="1"/>
      <c r="N2035" s="1"/>
      <c r="O2035" s="1"/>
    </row>
    <row r="2036" spans="13:15" x14ac:dyDescent="0.25">
      <c r="M2036" s="1"/>
      <c r="N2036" s="1"/>
      <c r="O2036" s="1"/>
    </row>
    <row r="2037" spans="13:15" x14ac:dyDescent="0.25">
      <c r="M2037" s="1"/>
      <c r="N2037" s="1"/>
      <c r="O2037" s="1"/>
    </row>
    <row r="2038" spans="13:15" x14ac:dyDescent="0.25">
      <c r="M2038" s="1"/>
      <c r="N2038" s="1"/>
      <c r="O2038" s="1"/>
    </row>
    <row r="2039" spans="13:15" x14ac:dyDescent="0.25">
      <c r="M2039" s="1"/>
      <c r="N2039" s="1"/>
      <c r="O2039" s="1"/>
    </row>
    <row r="2040" spans="13:15" x14ac:dyDescent="0.25">
      <c r="M2040" s="1"/>
      <c r="N2040" s="1"/>
      <c r="O2040" s="1"/>
    </row>
    <row r="2041" spans="13:15" x14ac:dyDescent="0.25">
      <c r="M2041" s="1"/>
      <c r="N2041" s="1"/>
      <c r="O2041" s="1"/>
    </row>
    <row r="2042" spans="13:15" x14ac:dyDescent="0.25">
      <c r="M2042" s="1"/>
      <c r="N2042" s="1"/>
      <c r="O2042" s="1"/>
    </row>
    <row r="2043" spans="13:15" x14ac:dyDescent="0.25">
      <c r="M2043" s="1"/>
      <c r="N2043" s="1"/>
      <c r="O2043" s="1"/>
    </row>
    <row r="2044" spans="13:15" x14ac:dyDescent="0.25">
      <c r="M2044" s="1"/>
      <c r="N2044" s="1"/>
      <c r="O2044" s="1"/>
    </row>
    <row r="2045" spans="13:15" x14ac:dyDescent="0.25">
      <c r="M2045" s="1"/>
      <c r="N2045" s="1"/>
      <c r="O2045" s="1"/>
    </row>
    <row r="2046" spans="13:15" x14ac:dyDescent="0.25">
      <c r="M2046" s="1"/>
      <c r="N2046" s="1"/>
      <c r="O2046" s="1"/>
    </row>
    <row r="2047" spans="13:15" x14ac:dyDescent="0.25">
      <c r="M2047" s="1"/>
      <c r="N2047" s="1"/>
      <c r="O2047" s="1"/>
    </row>
    <row r="2048" spans="13:15" x14ac:dyDescent="0.25">
      <c r="M2048" s="1"/>
      <c r="N2048" s="1"/>
      <c r="O2048" s="1"/>
    </row>
    <row r="2049" spans="13:15" x14ac:dyDescent="0.25">
      <c r="M2049" s="1"/>
      <c r="N2049" s="1"/>
      <c r="O2049" s="1"/>
    </row>
    <row r="2050" spans="13:15" x14ac:dyDescent="0.25">
      <c r="M2050" s="1"/>
      <c r="N2050" s="1"/>
      <c r="O2050" s="1"/>
    </row>
    <row r="2051" spans="13:15" x14ac:dyDescent="0.25">
      <c r="M2051" s="1"/>
      <c r="N2051" s="1"/>
      <c r="O2051" s="1"/>
    </row>
    <row r="2052" spans="13:15" x14ac:dyDescent="0.25">
      <c r="M2052" s="1"/>
      <c r="N2052" s="1"/>
      <c r="O2052" s="1"/>
    </row>
    <row r="2053" spans="13:15" x14ac:dyDescent="0.25">
      <c r="M2053" s="1"/>
      <c r="N2053" s="1"/>
      <c r="O2053" s="1"/>
    </row>
    <row r="2054" spans="13:15" x14ac:dyDescent="0.25">
      <c r="M2054" s="1"/>
      <c r="N2054" s="1"/>
      <c r="O2054" s="1"/>
    </row>
    <row r="2055" spans="13:15" x14ac:dyDescent="0.25">
      <c r="M2055" s="1"/>
      <c r="N2055" s="1"/>
      <c r="O2055" s="1"/>
    </row>
    <row r="2056" spans="13:15" x14ac:dyDescent="0.25">
      <c r="M2056" s="1"/>
      <c r="N2056" s="1"/>
      <c r="O2056" s="1"/>
    </row>
    <row r="2057" spans="13:15" x14ac:dyDescent="0.25">
      <c r="M2057" s="1"/>
      <c r="N2057" s="1"/>
      <c r="O2057" s="1"/>
    </row>
    <row r="2058" spans="13:15" x14ac:dyDescent="0.25">
      <c r="M2058" s="1"/>
      <c r="N2058" s="1"/>
      <c r="O2058" s="1"/>
    </row>
    <row r="2059" spans="13:15" x14ac:dyDescent="0.25">
      <c r="M2059" s="1"/>
      <c r="N2059" s="1"/>
      <c r="O2059" s="1"/>
    </row>
    <row r="2060" spans="13:15" x14ac:dyDescent="0.25">
      <c r="M2060" s="1"/>
      <c r="N2060" s="1"/>
      <c r="O2060" s="1"/>
    </row>
    <row r="2061" spans="13:15" x14ac:dyDescent="0.25">
      <c r="M2061" s="1"/>
      <c r="N2061" s="1"/>
      <c r="O2061" s="1"/>
    </row>
    <row r="2062" spans="13:15" x14ac:dyDescent="0.25">
      <c r="M2062" s="1"/>
      <c r="N2062" s="1"/>
      <c r="O2062" s="1"/>
    </row>
    <row r="2063" spans="13:15" x14ac:dyDescent="0.25">
      <c r="M2063" s="1"/>
      <c r="N2063" s="1"/>
      <c r="O2063" s="1"/>
    </row>
    <row r="2064" spans="13:15" x14ac:dyDescent="0.25">
      <c r="M2064" s="1"/>
      <c r="N2064" s="1"/>
      <c r="O2064" s="1"/>
    </row>
    <row r="2065" spans="13:15" x14ac:dyDescent="0.25">
      <c r="M2065" s="1"/>
      <c r="N2065" s="1"/>
      <c r="O2065" s="1"/>
    </row>
    <row r="2066" spans="13:15" x14ac:dyDescent="0.25">
      <c r="M2066" s="1"/>
      <c r="N2066" s="1"/>
      <c r="O2066" s="1"/>
    </row>
    <row r="2067" spans="13:15" x14ac:dyDescent="0.25">
      <c r="M2067" s="1"/>
      <c r="N2067" s="1"/>
      <c r="O2067" s="1"/>
    </row>
    <row r="2068" spans="13:15" x14ac:dyDescent="0.25">
      <c r="M2068" s="1"/>
      <c r="N2068" s="1"/>
      <c r="O2068" s="1"/>
    </row>
    <row r="2069" spans="13:15" x14ac:dyDescent="0.25">
      <c r="M2069" s="1"/>
      <c r="N2069" s="1"/>
      <c r="O2069" s="1"/>
    </row>
    <row r="2070" spans="13:15" x14ac:dyDescent="0.25">
      <c r="M2070" s="1"/>
      <c r="N2070" s="1"/>
      <c r="O2070" s="1"/>
    </row>
    <row r="2071" spans="13:15" x14ac:dyDescent="0.25">
      <c r="M2071" s="1"/>
      <c r="N2071" s="1"/>
      <c r="O2071" s="1"/>
    </row>
    <row r="2072" spans="13:15" x14ac:dyDescent="0.25">
      <c r="M2072" s="1"/>
      <c r="N2072" s="1"/>
      <c r="O2072" s="1"/>
    </row>
    <row r="2073" spans="13:15" x14ac:dyDescent="0.25">
      <c r="M2073" s="1"/>
      <c r="N2073" s="1"/>
      <c r="O2073" s="1"/>
    </row>
    <row r="2074" spans="13:15" x14ac:dyDescent="0.25">
      <c r="M2074" s="1"/>
      <c r="N2074" s="1"/>
      <c r="O2074" s="1"/>
    </row>
    <row r="2075" spans="13:15" x14ac:dyDescent="0.25">
      <c r="M2075" s="1"/>
      <c r="N2075" s="1"/>
      <c r="O2075" s="1"/>
    </row>
    <row r="2076" spans="13:15" x14ac:dyDescent="0.25">
      <c r="M2076" s="1"/>
      <c r="N2076" s="1"/>
      <c r="O2076" s="1"/>
    </row>
    <row r="2077" spans="13:15" x14ac:dyDescent="0.25">
      <c r="M2077" s="1"/>
      <c r="N2077" s="1"/>
      <c r="O2077" s="1"/>
    </row>
    <row r="2078" spans="13:15" x14ac:dyDescent="0.25">
      <c r="M2078" s="1"/>
      <c r="N2078" s="1"/>
      <c r="O2078" s="1"/>
    </row>
    <row r="2079" spans="13:15" x14ac:dyDescent="0.25">
      <c r="M2079" s="1"/>
      <c r="N2079" s="1"/>
      <c r="O2079" s="1"/>
    </row>
    <row r="2080" spans="13:15" x14ac:dyDescent="0.25">
      <c r="M2080" s="1"/>
      <c r="N2080" s="1"/>
      <c r="O2080" s="1"/>
    </row>
    <row r="2081" spans="13:15" x14ac:dyDescent="0.25">
      <c r="M2081" s="1"/>
      <c r="N2081" s="1"/>
      <c r="O2081" s="1"/>
    </row>
    <row r="2082" spans="13:15" x14ac:dyDescent="0.25">
      <c r="M2082" s="1"/>
      <c r="N2082" s="1"/>
      <c r="O2082" s="1"/>
    </row>
    <row r="2083" spans="13:15" x14ac:dyDescent="0.25">
      <c r="M2083" s="1"/>
      <c r="N2083" s="1"/>
      <c r="O2083" s="1"/>
    </row>
    <row r="2084" spans="13:15" x14ac:dyDescent="0.25">
      <c r="M2084" s="1"/>
      <c r="N2084" s="1"/>
      <c r="O2084" s="1"/>
    </row>
    <row r="2085" spans="13:15" x14ac:dyDescent="0.25">
      <c r="M2085" s="1"/>
      <c r="N2085" s="1"/>
      <c r="O2085" s="1"/>
    </row>
    <row r="2086" spans="13:15" x14ac:dyDescent="0.25">
      <c r="M2086" s="1"/>
      <c r="N2086" s="1"/>
      <c r="O2086" s="1"/>
    </row>
    <row r="2087" spans="13:15" x14ac:dyDescent="0.25">
      <c r="M2087" s="1"/>
      <c r="N2087" s="1"/>
      <c r="O2087" s="1"/>
    </row>
    <row r="2088" spans="13:15" x14ac:dyDescent="0.25">
      <c r="M2088" s="1"/>
      <c r="N2088" s="1"/>
      <c r="O2088" s="1"/>
    </row>
    <row r="2089" spans="13:15" x14ac:dyDescent="0.25">
      <c r="M2089" s="1"/>
      <c r="N2089" s="1"/>
      <c r="O2089" s="1"/>
    </row>
    <row r="2090" spans="13:15" x14ac:dyDescent="0.25">
      <c r="M2090" s="1"/>
      <c r="N2090" s="1"/>
      <c r="O2090" s="1"/>
    </row>
    <row r="2091" spans="13:15" x14ac:dyDescent="0.25">
      <c r="M2091" s="1"/>
      <c r="N2091" s="1"/>
      <c r="O2091" s="1"/>
    </row>
    <row r="2092" spans="13:15" x14ac:dyDescent="0.25">
      <c r="M2092" s="1"/>
      <c r="N2092" s="1"/>
      <c r="O2092" s="1"/>
    </row>
    <row r="2093" spans="13:15" x14ac:dyDescent="0.25">
      <c r="M2093" s="1"/>
      <c r="N2093" s="1"/>
      <c r="O2093" s="1"/>
    </row>
    <row r="2094" spans="13:15" x14ac:dyDescent="0.25">
      <c r="M2094" s="1"/>
      <c r="N2094" s="1"/>
      <c r="O2094" s="1"/>
    </row>
    <row r="2095" spans="13:15" x14ac:dyDescent="0.25">
      <c r="M2095" s="1"/>
      <c r="N2095" s="1"/>
      <c r="O2095" s="1"/>
    </row>
    <row r="2096" spans="13:15" x14ac:dyDescent="0.25">
      <c r="M2096" s="1"/>
      <c r="N2096" s="1"/>
      <c r="O2096" s="1"/>
    </row>
    <row r="2097" spans="13:15" x14ac:dyDescent="0.25">
      <c r="M2097" s="1"/>
      <c r="N2097" s="1"/>
      <c r="O2097" s="1"/>
    </row>
    <row r="2098" spans="13:15" x14ac:dyDescent="0.25">
      <c r="M2098" s="1"/>
      <c r="N2098" s="1"/>
      <c r="O2098" s="1"/>
    </row>
    <row r="2099" spans="13:15" x14ac:dyDescent="0.25">
      <c r="M2099" s="1"/>
      <c r="N2099" s="1"/>
      <c r="O2099" s="1"/>
    </row>
    <row r="2100" spans="13:15" x14ac:dyDescent="0.25">
      <c r="M2100" s="1"/>
      <c r="N2100" s="1"/>
      <c r="O2100" s="1"/>
    </row>
    <row r="2101" spans="13:15" x14ac:dyDescent="0.25">
      <c r="M2101" s="1"/>
      <c r="N2101" s="1"/>
      <c r="O2101" s="1"/>
    </row>
    <row r="2102" spans="13:15" x14ac:dyDescent="0.25">
      <c r="M2102" s="1"/>
      <c r="N2102" s="1"/>
      <c r="O2102" s="1"/>
    </row>
    <row r="2103" spans="13:15" x14ac:dyDescent="0.25">
      <c r="M2103" s="1"/>
      <c r="N2103" s="1"/>
      <c r="O2103" s="1"/>
    </row>
    <row r="2104" spans="13:15" x14ac:dyDescent="0.25">
      <c r="M2104" s="1"/>
      <c r="N2104" s="1"/>
      <c r="O2104" s="1"/>
    </row>
    <row r="2105" spans="13:15" x14ac:dyDescent="0.25">
      <c r="M2105" s="1"/>
      <c r="N2105" s="1"/>
      <c r="O2105" s="1"/>
    </row>
    <row r="2106" spans="13:15" x14ac:dyDescent="0.25">
      <c r="M2106" s="1"/>
      <c r="N2106" s="1"/>
      <c r="O2106" s="1"/>
    </row>
    <row r="2107" spans="13:15" x14ac:dyDescent="0.25">
      <c r="M2107" s="1"/>
      <c r="N2107" s="1"/>
      <c r="O2107" s="1"/>
    </row>
    <row r="2108" spans="13:15" x14ac:dyDescent="0.25">
      <c r="M2108" s="1"/>
      <c r="N2108" s="1"/>
      <c r="O2108" s="1"/>
    </row>
    <row r="2109" spans="13:15" x14ac:dyDescent="0.25">
      <c r="M2109" s="1"/>
      <c r="N2109" s="1"/>
      <c r="O2109" s="1"/>
    </row>
    <row r="2110" spans="13:15" x14ac:dyDescent="0.25">
      <c r="M2110" s="1"/>
      <c r="N2110" s="1"/>
      <c r="O2110" s="1"/>
    </row>
    <row r="2111" spans="13:15" x14ac:dyDescent="0.25">
      <c r="M2111" s="1"/>
      <c r="N2111" s="1"/>
      <c r="O2111" s="1"/>
    </row>
    <row r="2112" spans="13:15" x14ac:dyDescent="0.25">
      <c r="M2112" s="1"/>
      <c r="N2112" s="1"/>
      <c r="O2112" s="1"/>
    </row>
    <row r="2113" spans="13:15" x14ac:dyDescent="0.25">
      <c r="M2113" s="1"/>
      <c r="N2113" s="1"/>
      <c r="O2113" s="1"/>
    </row>
    <row r="2114" spans="13:15" x14ac:dyDescent="0.25">
      <c r="M2114" s="1"/>
      <c r="N2114" s="1"/>
      <c r="O2114" s="1"/>
    </row>
    <row r="2115" spans="13:15" x14ac:dyDescent="0.25">
      <c r="M2115" s="1"/>
      <c r="N2115" s="1"/>
      <c r="O2115" s="1"/>
    </row>
    <row r="2116" spans="13:15" x14ac:dyDescent="0.25">
      <c r="M2116" s="1"/>
      <c r="N2116" s="1"/>
      <c r="O2116" s="1"/>
    </row>
    <row r="2117" spans="13:15" x14ac:dyDescent="0.25">
      <c r="M2117" s="1"/>
      <c r="N2117" s="1"/>
      <c r="O2117" s="1"/>
    </row>
    <row r="2118" spans="13:15" x14ac:dyDescent="0.25">
      <c r="M2118" s="1"/>
      <c r="N2118" s="1"/>
      <c r="O2118" s="1"/>
    </row>
    <row r="2119" spans="13:15" x14ac:dyDescent="0.25">
      <c r="M2119" s="1"/>
      <c r="N2119" s="1"/>
      <c r="O2119" s="1"/>
    </row>
    <row r="2120" spans="13:15" x14ac:dyDescent="0.25">
      <c r="M2120" s="1"/>
      <c r="N2120" s="1"/>
      <c r="O2120" s="1"/>
    </row>
    <row r="2121" spans="13:15" x14ac:dyDescent="0.25">
      <c r="M2121" s="1"/>
      <c r="N2121" s="1"/>
      <c r="O2121" s="1"/>
    </row>
    <row r="2122" spans="13:15" x14ac:dyDescent="0.25">
      <c r="M2122" s="1"/>
      <c r="N2122" s="1"/>
      <c r="O2122" s="1"/>
    </row>
    <row r="2123" spans="13:15" x14ac:dyDescent="0.25">
      <c r="M2123" s="1"/>
      <c r="N2123" s="1"/>
      <c r="O2123" s="1"/>
    </row>
    <row r="2124" spans="13:15" x14ac:dyDescent="0.25">
      <c r="M2124" s="1"/>
      <c r="N2124" s="1"/>
      <c r="O2124" s="1"/>
    </row>
    <row r="2125" spans="13:15" x14ac:dyDescent="0.25">
      <c r="M2125" s="1"/>
      <c r="N2125" s="1"/>
      <c r="O2125" s="1"/>
    </row>
    <row r="2126" spans="13:15" x14ac:dyDescent="0.25">
      <c r="M2126" s="1"/>
      <c r="N2126" s="1"/>
      <c r="O2126" s="1"/>
    </row>
    <row r="2127" spans="13:15" x14ac:dyDescent="0.25">
      <c r="M2127" s="1"/>
      <c r="N2127" s="1"/>
      <c r="O2127" s="1"/>
    </row>
    <row r="2128" spans="13:15" x14ac:dyDescent="0.25">
      <c r="M2128" s="1"/>
      <c r="N2128" s="1"/>
      <c r="O2128" s="1"/>
    </row>
    <row r="2129" spans="13:15" x14ac:dyDescent="0.25">
      <c r="M2129" s="1"/>
      <c r="N2129" s="1"/>
      <c r="O2129" s="1"/>
    </row>
    <row r="2130" spans="13:15" x14ac:dyDescent="0.25">
      <c r="M2130" s="1"/>
      <c r="N2130" s="1"/>
      <c r="O2130" s="1"/>
    </row>
    <row r="2131" spans="13:15" x14ac:dyDescent="0.25">
      <c r="M2131" s="1"/>
      <c r="N2131" s="1"/>
      <c r="O2131" s="1"/>
    </row>
    <row r="2132" spans="13:15" x14ac:dyDescent="0.25">
      <c r="M2132" s="1"/>
      <c r="N2132" s="1"/>
      <c r="O2132" s="1"/>
    </row>
    <row r="2133" spans="13:15" x14ac:dyDescent="0.25">
      <c r="M2133" s="1"/>
      <c r="N2133" s="1"/>
      <c r="O2133" s="1"/>
    </row>
    <row r="2134" spans="13:15" x14ac:dyDescent="0.25">
      <c r="M2134" s="1"/>
      <c r="N2134" s="1"/>
      <c r="O2134" s="1"/>
    </row>
    <row r="2135" spans="13:15" x14ac:dyDescent="0.25">
      <c r="M2135" s="1"/>
      <c r="N2135" s="1"/>
      <c r="O2135" s="1"/>
    </row>
    <row r="2136" spans="13:15" x14ac:dyDescent="0.25">
      <c r="M2136" s="1"/>
      <c r="N2136" s="1"/>
      <c r="O2136" s="1"/>
    </row>
    <row r="2137" spans="13:15" x14ac:dyDescent="0.25">
      <c r="M2137" s="1"/>
      <c r="N2137" s="1"/>
      <c r="O2137" s="1"/>
    </row>
    <row r="2138" spans="13:15" x14ac:dyDescent="0.25">
      <c r="M2138" s="1"/>
      <c r="N2138" s="1"/>
      <c r="O2138" s="1"/>
    </row>
    <row r="2139" spans="13:15" x14ac:dyDescent="0.25">
      <c r="M2139" s="1"/>
      <c r="N2139" s="1"/>
      <c r="O2139" s="1"/>
    </row>
    <row r="2140" spans="13:15" x14ac:dyDescent="0.25">
      <c r="M2140" s="1"/>
      <c r="N2140" s="1"/>
      <c r="O2140" s="1"/>
    </row>
    <row r="2141" spans="13:15" x14ac:dyDescent="0.25">
      <c r="M2141" s="1"/>
      <c r="N2141" s="1"/>
      <c r="O2141" s="1"/>
    </row>
    <row r="2142" spans="13:15" x14ac:dyDescent="0.25">
      <c r="M2142" s="1"/>
      <c r="N2142" s="1"/>
      <c r="O2142" s="1"/>
    </row>
    <row r="2143" spans="13:15" x14ac:dyDescent="0.25">
      <c r="M2143" s="1"/>
      <c r="N2143" s="1"/>
      <c r="O2143" s="1"/>
    </row>
    <row r="2144" spans="13:15" x14ac:dyDescent="0.25">
      <c r="M2144" s="1"/>
      <c r="N2144" s="1"/>
      <c r="O2144" s="1"/>
    </row>
    <row r="2145" spans="13:15" x14ac:dyDescent="0.25">
      <c r="M2145" s="1"/>
      <c r="N2145" s="1"/>
      <c r="O2145" s="1"/>
    </row>
    <row r="2146" spans="13:15" x14ac:dyDescent="0.25">
      <c r="M2146" s="1"/>
      <c r="N2146" s="1"/>
      <c r="O2146" s="1"/>
    </row>
    <row r="2147" spans="13:15" x14ac:dyDescent="0.25">
      <c r="M2147" s="1"/>
      <c r="N2147" s="1"/>
      <c r="O2147" s="1"/>
    </row>
    <row r="2148" spans="13:15" x14ac:dyDescent="0.25">
      <c r="M2148" s="1"/>
      <c r="N2148" s="1"/>
      <c r="O2148" s="1"/>
    </row>
    <row r="2149" spans="13:15" x14ac:dyDescent="0.25">
      <c r="M2149" s="1"/>
      <c r="N2149" s="1"/>
      <c r="O2149" s="1"/>
    </row>
    <row r="2150" spans="13:15" x14ac:dyDescent="0.25">
      <c r="M2150" s="1"/>
      <c r="N2150" s="1"/>
      <c r="O2150" s="1"/>
    </row>
    <row r="2151" spans="13:15" x14ac:dyDescent="0.25">
      <c r="M2151" s="1"/>
      <c r="N2151" s="1"/>
      <c r="O2151" s="1"/>
    </row>
    <row r="2152" spans="13:15" x14ac:dyDescent="0.25">
      <c r="M2152" s="1"/>
      <c r="N2152" s="1"/>
      <c r="O2152" s="1"/>
    </row>
    <row r="2153" spans="13:15" x14ac:dyDescent="0.25">
      <c r="M2153" s="1"/>
      <c r="N2153" s="1"/>
      <c r="O2153" s="1"/>
    </row>
    <row r="2154" spans="13:15" x14ac:dyDescent="0.25">
      <c r="M2154" s="1"/>
      <c r="N2154" s="1"/>
      <c r="O2154" s="1"/>
    </row>
    <row r="2155" spans="13:15" x14ac:dyDescent="0.25">
      <c r="M2155" s="1"/>
      <c r="N2155" s="1"/>
      <c r="O2155" s="1"/>
    </row>
    <row r="2156" spans="13:15" x14ac:dyDescent="0.25">
      <c r="M2156" s="1"/>
      <c r="N2156" s="1"/>
      <c r="O2156" s="1"/>
    </row>
    <row r="2157" spans="13:15" x14ac:dyDescent="0.25">
      <c r="M2157" s="1"/>
      <c r="N2157" s="1"/>
      <c r="O2157" s="1"/>
    </row>
    <row r="2158" spans="13:15" x14ac:dyDescent="0.25">
      <c r="M2158" s="1"/>
      <c r="N2158" s="1"/>
      <c r="O2158" s="1"/>
    </row>
    <row r="2159" spans="13:15" x14ac:dyDescent="0.25">
      <c r="M2159" s="1"/>
      <c r="N2159" s="1"/>
      <c r="O2159" s="1"/>
    </row>
    <row r="2160" spans="13:15" x14ac:dyDescent="0.25">
      <c r="M2160" s="1"/>
      <c r="N2160" s="1"/>
      <c r="O2160" s="1"/>
    </row>
    <row r="2161" spans="13:15" x14ac:dyDescent="0.25">
      <c r="M2161" s="1"/>
      <c r="N2161" s="1"/>
      <c r="O2161" s="1"/>
    </row>
    <row r="2162" spans="13:15" x14ac:dyDescent="0.25">
      <c r="M2162" s="1"/>
      <c r="N2162" s="1"/>
      <c r="O2162" s="1"/>
    </row>
    <row r="2163" spans="13:15" x14ac:dyDescent="0.25">
      <c r="M2163" s="1"/>
      <c r="N2163" s="1"/>
      <c r="O2163" s="1"/>
    </row>
    <row r="2164" spans="13:15" x14ac:dyDescent="0.25">
      <c r="M2164" s="1"/>
      <c r="N2164" s="1"/>
      <c r="O2164" s="1"/>
    </row>
    <row r="2165" spans="13:15" x14ac:dyDescent="0.25">
      <c r="M2165" s="1"/>
      <c r="N2165" s="1"/>
      <c r="O2165" s="1"/>
    </row>
    <row r="2166" spans="13:15" x14ac:dyDescent="0.25">
      <c r="M2166" s="1"/>
      <c r="N2166" s="1"/>
      <c r="O2166" s="1"/>
    </row>
    <row r="2167" spans="13:15" x14ac:dyDescent="0.25">
      <c r="M2167" s="1"/>
      <c r="N2167" s="1"/>
      <c r="O2167" s="1"/>
    </row>
    <row r="2168" spans="13:15" x14ac:dyDescent="0.25">
      <c r="M2168" s="1"/>
      <c r="N2168" s="1"/>
      <c r="O2168" s="1"/>
    </row>
    <row r="2169" spans="13:15" x14ac:dyDescent="0.25">
      <c r="M2169" s="1"/>
      <c r="N2169" s="1"/>
      <c r="O2169" s="1"/>
    </row>
    <row r="2170" spans="13:15" x14ac:dyDescent="0.25">
      <c r="M2170" s="1"/>
      <c r="N2170" s="1"/>
      <c r="O2170" s="1"/>
    </row>
    <row r="2171" spans="13:15" x14ac:dyDescent="0.25">
      <c r="M2171" s="1"/>
      <c r="N2171" s="1"/>
      <c r="O2171" s="1"/>
    </row>
    <row r="2172" spans="13:15" x14ac:dyDescent="0.25">
      <c r="M2172" s="1"/>
      <c r="N2172" s="1"/>
      <c r="O2172" s="1"/>
    </row>
    <row r="2173" spans="13:15" x14ac:dyDescent="0.25">
      <c r="M2173" s="1"/>
      <c r="N2173" s="1"/>
      <c r="O2173" s="1"/>
    </row>
    <row r="2174" spans="13:15" x14ac:dyDescent="0.25">
      <c r="M2174" s="1"/>
      <c r="N2174" s="1"/>
      <c r="O2174" s="1"/>
    </row>
    <row r="2175" spans="13:15" x14ac:dyDescent="0.25">
      <c r="M2175" s="1"/>
      <c r="N2175" s="1"/>
      <c r="O2175" s="1"/>
    </row>
    <row r="2176" spans="13:15" x14ac:dyDescent="0.25">
      <c r="M2176" s="1"/>
      <c r="N2176" s="1"/>
      <c r="O2176" s="1"/>
    </row>
    <row r="2177" spans="13:15" x14ac:dyDescent="0.25">
      <c r="M2177" s="1"/>
      <c r="N2177" s="1"/>
      <c r="O2177" s="1"/>
    </row>
    <row r="2178" spans="13:15" x14ac:dyDescent="0.25">
      <c r="M2178" s="1"/>
      <c r="N2178" s="1"/>
      <c r="O2178" s="1"/>
    </row>
    <row r="2179" spans="13:15" x14ac:dyDescent="0.25">
      <c r="M2179" s="1"/>
      <c r="N2179" s="1"/>
      <c r="O2179" s="1"/>
    </row>
    <row r="2180" spans="13:15" x14ac:dyDescent="0.25">
      <c r="M2180" s="1"/>
      <c r="N2180" s="1"/>
      <c r="O2180" s="1"/>
    </row>
    <row r="2181" spans="13:15" x14ac:dyDescent="0.25">
      <c r="M2181" s="1"/>
      <c r="N2181" s="1"/>
      <c r="O2181" s="1"/>
    </row>
    <row r="2182" spans="13:15" x14ac:dyDescent="0.25">
      <c r="M2182" s="1"/>
      <c r="N2182" s="1"/>
      <c r="O2182" s="1"/>
    </row>
    <row r="2183" spans="13:15" x14ac:dyDescent="0.25">
      <c r="M2183" s="1"/>
      <c r="N2183" s="1"/>
      <c r="O2183" s="1"/>
    </row>
    <row r="2184" spans="13:15" x14ac:dyDescent="0.25">
      <c r="M2184" s="1"/>
      <c r="N2184" s="1"/>
      <c r="O2184" s="1"/>
    </row>
    <row r="2185" spans="13:15" x14ac:dyDescent="0.25">
      <c r="M2185" s="1"/>
      <c r="N2185" s="1"/>
      <c r="O2185" s="1"/>
    </row>
    <row r="2186" spans="13:15" x14ac:dyDescent="0.25">
      <c r="M2186" s="1"/>
      <c r="N2186" s="1"/>
      <c r="O2186" s="1"/>
    </row>
    <row r="2187" spans="13:15" x14ac:dyDescent="0.25">
      <c r="M2187" s="1"/>
      <c r="N2187" s="1"/>
      <c r="O2187" s="1"/>
    </row>
    <row r="2188" spans="13:15" x14ac:dyDescent="0.25">
      <c r="M2188" s="1"/>
      <c r="N2188" s="1"/>
      <c r="O2188" s="1"/>
    </row>
    <row r="2189" spans="13:15" x14ac:dyDescent="0.25">
      <c r="M2189" s="1"/>
      <c r="N2189" s="1"/>
      <c r="O2189" s="1"/>
    </row>
    <row r="2190" spans="13:15" x14ac:dyDescent="0.25">
      <c r="M2190" s="1"/>
      <c r="N2190" s="1"/>
      <c r="O2190" s="1"/>
    </row>
    <row r="2191" spans="13:15" x14ac:dyDescent="0.25">
      <c r="M2191" s="1"/>
      <c r="N2191" s="1"/>
      <c r="O2191" s="1"/>
    </row>
    <row r="2192" spans="13:15" x14ac:dyDescent="0.25">
      <c r="M2192" s="1"/>
      <c r="N2192" s="1"/>
      <c r="O2192" s="1"/>
    </row>
    <row r="2193" spans="13:15" x14ac:dyDescent="0.25">
      <c r="M2193" s="1"/>
      <c r="N2193" s="1"/>
      <c r="O2193" s="1"/>
    </row>
    <row r="2194" spans="13:15" x14ac:dyDescent="0.25">
      <c r="M2194" s="1"/>
      <c r="N2194" s="1"/>
      <c r="O2194" s="1"/>
    </row>
    <row r="2195" spans="13:15" x14ac:dyDescent="0.25">
      <c r="M2195" s="1"/>
      <c r="N2195" s="1"/>
      <c r="O2195" s="1"/>
    </row>
    <row r="2196" spans="13:15" x14ac:dyDescent="0.25">
      <c r="M2196" s="1"/>
      <c r="N2196" s="1"/>
      <c r="O2196" s="1"/>
    </row>
    <row r="2197" spans="13:15" x14ac:dyDescent="0.25">
      <c r="M2197" s="1"/>
      <c r="N2197" s="1"/>
      <c r="O2197" s="1"/>
    </row>
    <row r="2198" spans="13:15" x14ac:dyDescent="0.25">
      <c r="M2198" s="1"/>
      <c r="N2198" s="1"/>
      <c r="O2198" s="1"/>
    </row>
    <row r="2199" spans="13:15" x14ac:dyDescent="0.25">
      <c r="M2199" s="1"/>
      <c r="N2199" s="1"/>
      <c r="O2199" s="1"/>
    </row>
    <row r="2200" spans="13:15" x14ac:dyDescent="0.25">
      <c r="M2200" s="1"/>
      <c r="N2200" s="1"/>
      <c r="O2200" s="1"/>
    </row>
    <row r="2201" spans="13:15" x14ac:dyDescent="0.25">
      <c r="M2201" s="1"/>
      <c r="N2201" s="1"/>
      <c r="O2201" s="1"/>
    </row>
    <row r="2202" spans="13:15" x14ac:dyDescent="0.25">
      <c r="M2202" s="1"/>
      <c r="N2202" s="1"/>
      <c r="O2202" s="1"/>
    </row>
    <row r="2203" spans="13:15" x14ac:dyDescent="0.25">
      <c r="M2203" s="1"/>
      <c r="N2203" s="1"/>
      <c r="O2203" s="1"/>
    </row>
    <row r="2204" spans="13:15" x14ac:dyDescent="0.25">
      <c r="M2204" s="1"/>
      <c r="N2204" s="1"/>
      <c r="O2204" s="1"/>
    </row>
    <row r="2205" spans="13:15" x14ac:dyDescent="0.25">
      <c r="M2205" s="1"/>
      <c r="N2205" s="1"/>
      <c r="O2205" s="1"/>
    </row>
    <row r="2206" spans="13:15" x14ac:dyDescent="0.25">
      <c r="M2206" s="1"/>
      <c r="N2206" s="1"/>
      <c r="O2206" s="1"/>
    </row>
    <row r="2207" spans="13:15" x14ac:dyDescent="0.25">
      <c r="M2207" s="1"/>
      <c r="N2207" s="1"/>
      <c r="O2207" s="1"/>
    </row>
    <row r="2208" spans="13:15" x14ac:dyDescent="0.25">
      <c r="M2208" s="1"/>
      <c r="N2208" s="1"/>
      <c r="O2208" s="1"/>
    </row>
    <row r="2209" spans="13:15" x14ac:dyDescent="0.25">
      <c r="M2209" s="1"/>
      <c r="N2209" s="1"/>
      <c r="O2209" s="1"/>
    </row>
    <row r="2210" spans="13:15" x14ac:dyDescent="0.25">
      <c r="M2210" s="1"/>
      <c r="N2210" s="1"/>
      <c r="O2210" s="1"/>
    </row>
    <row r="2211" spans="13:15" x14ac:dyDescent="0.25">
      <c r="M2211" s="1"/>
      <c r="N2211" s="1"/>
      <c r="O2211" s="1"/>
    </row>
    <row r="2212" spans="13:15" x14ac:dyDescent="0.25">
      <c r="M2212" s="1"/>
      <c r="N2212" s="1"/>
      <c r="O2212" s="1"/>
    </row>
    <row r="2213" spans="13:15" x14ac:dyDescent="0.25">
      <c r="M2213" s="1"/>
      <c r="N2213" s="1"/>
      <c r="O2213" s="1"/>
    </row>
    <row r="2214" spans="13:15" x14ac:dyDescent="0.25">
      <c r="M2214" s="1"/>
      <c r="N2214" s="1"/>
      <c r="O2214" s="1"/>
    </row>
    <row r="2215" spans="13:15" x14ac:dyDescent="0.25">
      <c r="M2215" s="1"/>
      <c r="N2215" s="1"/>
      <c r="O2215" s="1"/>
    </row>
    <row r="2216" spans="13:15" x14ac:dyDescent="0.25">
      <c r="M2216" s="1"/>
      <c r="N2216" s="1"/>
      <c r="O2216" s="1"/>
    </row>
    <row r="2217" spans="13:15" x14ac:dyDescent="0.25">
      <c r="M2217" s="1"/>
      <c r="N2217" s="1"/>
      <c r="O2217" s="1"/>
    </row>
    <row r="2218" spans="13:15" x14ac:dyDescent="0.25">
      <c r="M2218" s="1"/>
      <c r="N2218" s="1"/>
      <c r="O2218" s="1"/>
    </row>
    <row r="2219" spans="13:15" x14ac:dyDescent="0.25">
      <c r="M2219" s="1"/>
      <c r="N2219" s="1"/>
      <c r="O2219" s="1"/>
    </row>
    <row r="2220" spans="13:15" x14ac:dyDescent="0.25">
      <c r="M2220" s="1"/>
      <c r="N2220" s="1"/>
      <c r="O2220" s="1"/>
    </row>
    <row r="2221" spans="13:15" x14ac:dyDescent="0.25">
      <c r="M2221" s="1"/>
      <c r="N2221" s="1"/>
      <c r="O2221" s="1"/>
    </row>
    <row r="2222" spans="13:15" x14ac:dyDescent="0.25">
      <c r="M2222" s="1"/>
      <c r="N2222" s="1"/>
      <c r="O2222" s="1"/>
    </row>
    <row r="2223" spans="13:15" x14ac:dyDescent="0.25">
      <c r="M2223" s="1"/>
      <c r="N2223" s="1"/>
      <c r="O2223" s="1"/>
    </row>
    <row r="2224" spans="13:15" x14ac:dyDescent="0.25">
      <c r="M2224" s="1"/>
      <c r="N2224" s="1"/>
      <c r="O2224" s="1"/>
    </row>
    <row r="2225" spans="13:15" x14ac:dyDescent="0.25">
      <c r="M2225" s="1"/>
      <c r="N2225" s="1"/>
      <c r="O2225" s="1"/>
    </row>
    <row r="2226" spans="13:15" x14ac:dyDescent="0.25">
      <c r="M2226" s="1"/>
      <c r="N2226" s="1"/>
      <c r="O2226" s="1"/>
    </row>
    <row r="2227" spans="13:15" x14ac:dyDescent="0.25">
      <c r="M2227" s="1"/>
      <c r="N2227" s="1"/>
      <c r="O2227" s="1"/>
    </row>
    <row r="2228" spans="13:15" x14ac:dyDescent="0.25">
      <c r="M2228" s="1"/>
      <c r="N2228" s="1"/>
      <c r="O2228" s="1"/>
    </row>
    <row r="2229" spans="13:15" x14ac:dyDescent="0.25">
      <c r="M2229" s="1"/>
      <c r="N2229" s="1"/>
      <c r="O2229" s="1"/>
    </row>
    <row r="2230" spans="13:15" x14ac:dyDescent="0.25">
      <c r="M2230" s="1"/>
      <c r="N2230" s="1"/>
      <c r="O2230" s="1"/>
    </row>
    <row r="2231" spans="13:15" x14ac:dyDescent="0.25">
      <c r="M2231" s="1"/>
      <c r="N2231" s="1"/>
      <c r="O2231" s="1"/>
    </row>
    <row r="2232" spans="13:15" x14ac:dyDescent="0.25">
      <c r="M2232" s="1"/>
      <c r="N2232" s="1"/>
      <c r="O2232" s="1"/>
    </row>
    <row r="2233" spans="13:15" x14ac:dyDescent="0.25">
      <c r="M2233" s="1"/>
      <c r="N2233" s="1"/>
      <c r="O2233" s="1"/>
    </row>
    <row r="2234" spans="13:15" x14ac:dyDescent="0.25">
      <c r="M2234" s="1"/>
      <c r="N2234" s="1"/>
      <c r="O2234" s="1"/>
    </row>
    <row r="2235" spans="13:15" x14ac:dyDescent="0.25">
      <c r="M2235" s="1"/>
      <c r="N2235" s="1"/>
      <c r="O2235" s="1"/>
    </row>
    <row r="2236" spans="13:15" x14ac:dyDescent="0.25">
      <c r="M2236" s="1"/>
      <c r="N2236" s="1"/>
      <c r="O2236" s="1"/>
    </row>
    <row r="2237" spans="13:15" x14ac:dyDescent="0.25">
      <c r="M2237" s="1"/>
      <c r="N2237" s="1"/>
      <c r="O2237" s="1"/>
    </row>
    <row r="2238" spans="13:15" x14ac:dyDescent="0.25">
      <c r="M2238" s="1"/>
      <c r="N2238" s="1"/>
      <c r="O2238" s="1"/>
    </row>
    <row r="2239" spans="13:15" x14ac:dyDescent="0.25">
      <c r="M2239" s="1"/>
      <c r="N2239" s="1"/>
      <c r="O2239" s="1"/>
    </row>
    <row r="2240" spans="13:15" x14ac:dyDescent="0.25">
      <c r="M2240" s="1"/>
      <c r="N2240" s="1"/>
      <c r="O2240" s="1"/>
    </row>
    <row r="2241" spans="13:15" x14ac:dyDescent="0.25">
      <c r="M2241" s="1"/>
      <c r="N2241" s="1"/>
      <c r="O2241" s="1"/>
    </row>
    <row r="2242" spans="13:15" x14ac:dyDescent="0.25">
      <c r="M2242" s="1"/>
      <c r="N2242" s="1"/>
      <c r="O2242" s="1"/>
    </row>
    <row r="2243" spans="13:15" x14ac:dyDescent="0.25">
      <c r="M2243" s="1"/>
      <c r="N2243" s="1"/>
      <c r="O2243" s="1"/>
    </row>
    <row r="2244" spans="13:15" x14ac:dyDescent="0.25">
      <c r="M2244" s="1"/>
      <c r="N2244" s="1"/>
      <c r="O2244" s="1"/>
    </row>
    <row r="2245" spans="13:15" x14ac:dyDescent="0.25">
      <c r="M2245" s="1"/>
      <c r="N2245" s="1"/>
      <c r="O2245" s="1"/>
    </row>
    <row r="2246" spans="13:15" x14ac:dyDescent="0.25">
      <c r="M2246" s="1"/>
      <c r="N2246" s="1"/>
      <c r="O2246" s="1"/>
    </row>
    <row r="2247" spans="13:15" x14ac:dyDescent="0.25">
      <c r="M2247" s="1"/>
      <c r="N2247" s="1"/>
      <c r="O2247" s="1"/>
    </row>
    <row r="2248" spans="13:15" x14ac:dyDescent="0.25">
      <c r="M2248" s="1"/>
      <c r="N2248" s="1"/>
      <c r="O2248" s="1"/>
    </row>
    <row r="2249" spans="13:15" x14ac:dyDescent="0.25">
      <c r="M2249" s="1"/>
      <c r="N2249" s="1"/>
      <c r="O2249" s="1"/>
    </row>
    <row r="2250" spans="13:15" x14ac:dyDescent="0.25">
      <c r="M2250" s="1"/>
      <c r="N2250" s="1"/>
      <c r="O2250" s="1"/>
    </row>
    <row r="2251" spans="13:15" x14ac:dyDescent="0.25">
      <c r="M2251" s="1"/>
      <c r="N2251" s="1"/>
      <c r="O2251" s="1"/>
    </row>
    <row r="2252" spans="13:15" x14ac:dyDescent="0.25">
      <c r="M2252" s="1"/>
      <c r="N2252" s="1"/>
      <c r="O2252" s="1"/>
    </row>
    <row r="2253" spans="13:15" x14ac:dyDescent="0.25">
      <c r="M2253" s="1"/>
      <c r="N2253" s="1"/>
      <c r="O2253" s="1"/>
    </row>
    <row r="2254" spans="13:15" x14ac:dyDescent="0.25">
      <c r="M2254" s="1"/>
      <c r="N2254" s="1"/>
      <c r="O2254" s="1"/>
    </row>
    <row r="2255" spans="13:15" x14ac:dyDescent="0.25">
      <c r="M2255" s="1"/>
      <c r="N2255" s="1"/>
      <c r="O2255" s="1"/>
    </row>
    <row r="2256" spans="13:15" x14ac:dyDescent="0.25">
      <c r="M2256" s="1"/>
      <c r="N2256" s="1"/>
      <c r="O2256" s="1"/>
    </row>
    <row r="2257" spans="13:15" x14ac:dyDescent="0.25">
      <c r="M2257" s="1"/>
      <c r="N2257" s="1"/>
      <c r="O2257" s="1"/>
    </row>
    <row r="2258" spans="13:15" x14ac:dyDescent="0.25">
      <c r="M2258" s="1"/>
      <c r="N2258" s="1"/>
      <c r="O2258" s="1"/>
    </row>
    <row r="2259" spans="13:15" x14ac:dyDescent="0.25">
      <c r="M2259" s="1"/>
      <c r="N2259" s="1"/>
      <c r="O2259" s="1"/>
    </row>
    <row r="2260" spans="13:15" x14ac:dyDescent="0.25">
      <c r="M2260" s="1"/>
      <c r="N2260" s="1"/>
      <c r="O2260" s="1"/>
    </row>
    <row r="2261" spans="13:15" x14ac:dyDescent="0.25">
      <c r="M2261" s="1"/>
      <c r="N2261" s="1"/>
      <c r="O2261" s="1"/>
    </row>
    <row r="2262" spans="13:15" x14ac:dyDescent="0.25">
      <c r="M2262" s="1"/>
      <c r="N2262" s="1"/>
      <c r="O2262" s="1"/>
    </row>
    <row r="2263" spans="13:15" x14ac:dyDescent="0.25">
      <c r="M2263" s="1"/>
      <c r="N2263" s="1"/>
      <c r="O2263" s="1"/>
    </row>
    <row r="2264" spans="13:15" x14ac:dyDescent="0.25">
      <c r="M2264" s="1"/>
      <c r="N2264" s="1"/>
      <c r="O2264" s="1"/>
    </row>
    <row r="2265" spans="13:15" x14ac:dyDescent="0.25">
      <c r="M2265" s="1"/>
      <c r="N2265" s="1"/>
      <c r="O2265" s="1"/>
    </row>
    <row r="2266" spans="13:15" x14ac:dyDescent="0.25">
      <c r="M2266" s="1"/>
      <c r="N2266" s="1"/>
      <c r="O2266" s="1"/>
    </row>
    <row r="2267" spans="13:15" x14ac:dyDescent="0.25">
      <c r="M2267" s="1"/>
      <c r="N2267" s="1"/>
      <c r="O2267" s="1"/>
    </row>
    <row r="2268" spans="13:15" x14ac:dyDescent="0.25">
      <c r="M2268" s="1"/>
      <c r="N2268" s="1"/>
      <c r="O2268" s="1"/>
    </row>
    <row r="2269" spans="13:15" x14ac:dyDescent="0.25">
      <c r="M2269" s="1"/>
      <c r="N2269" s="1"/>
      <c r="O2269" s="1"/>
    </row>
    <row r="2270" spans="13:15" x14ac:dyDescent="0.25">
      <c r="M2270" s="1"/>
      <c r="N2270" s="1"/>
      <c r="O2270" s="1"/>
    </row>
    <row r="2271" spans="13:15" x14ac:dyDescent="0.25">
      <c r="M2271" s="1"/>
      <c r="N2271" s="1"/>
      <c r="O2271" s="1"/>
    </row>
    <row r="2272" spans="13:15" x14ac:dyDescent="0.25">
      <c r="M2272" s="1"/>
      <c r="N2272" s="1"/>
      <c r="O2272" s="1"/>
    </row>
    <row r="2273" spans="13:15" x14ac:dyDescent="0.25">
      <c r="M2273" s="1"/>
      <c r="N2273" s="1"/>
      <c r="O2273" s="1"/>
    </row>
    <row r="2274" spans="13:15" x14ac:dyDescent="0.25">
      <c r="M2274" s="1"/>
      <c r="N2274" s="1"/>
      <c r="O2274" s="1"/>
    </row>
    <row r="2275" spans="13:15" x14ac:dyDescent="0.25">
      <c r="M2275" s="1"/>
      <c r="N2275" s="1"/>
      <c r="O2275" s="1"/>
    </row>
    <row r="2276" spans="13:15" x14ac:dyDescent="0.25">
      <c r="M2276" s="1"/>
      <c r="N2276" s="1"/>
      <c r="O2276" s="1"/>
    </row>
    <row r="2277" spans="13:15" x14ac:dyDescent="0.25">
      <c r="M2277" s="1"/>
      <c r="N2277" s="1"/>
      <c r="O2277" s="1"/>
    </row>
    <row r="2278" spans="13:15" x14ac:dyDescent="0.25">
      <c r="M2278" s="1"/>
      <c r="N2278" s="1"/>
      <c r="O2278" s="1"/>
    </row>
    <row r="2279" spans="13:15" x14ac:dyDescent="0.25">
      <c r="M2279" s="1"/>
      <c r="N2279" s="1"/>
      <c r="O2279" s="1"/>
    </row>
    <row r="2280" spans="13:15" x14ac:dyDescent="0.25">
      <c r="M2280" s="1"/>
      <c r="N2280" s="1"/>
      <c r="O2280" s="1"/>
    </row>
    <row r="2281" spans="13:15" x14ac:dyDescent="0.25">
      <c r="M2281" s="1"/>
      <c r="N2281" s="1"/>
      <c r="O2281" s="1"/>
    </row>
    <row r="2282" spans="13:15" x14ac:dyDescent="0.25">
      <c r="M2282" s="1"/>
      <c r="N2282" s="1"/>
      <c r="O2282" s="1"/>
    </row>
    <row r="2283" spans="13:15" x14ac:dyDescent="0.25">
      <c r="M2283" s="1"/>
      <c r="N2283" s="1"/>
      <c r="O2283" s="1"/>
    </row>
    <row r="2284" spans="13:15" x14ac:dyDescent="0.25">
      <c r="M2284" s="1"/>
      <c r="N2284" s="1"/>
      <c r="O2284" s="1"/>
    </row>
    <row r="2285" spans="13:15" x14ac:dyDescent="0.25">
      <c r="M2285" s="1"/>
      <c r="N2285" s="1"/>
      <c r="O2285" s="1"/>
    </row>
    <row r="2286" spans="13:15" x14ac:dyDescent="0.25">
      <c r="M2286" s="1"/>
      <c r="N2286" s="1"/>
      <c r="O2286" s="1"/>
    </row>
    <row r="2287" spans="13:15" x14ac:dyDescent="0.25">
      <c r="M2287" s="1"/>
      <c r="N2287" s="1"/>
      <c r="O2287" s="1"/>
    </row>
    <row r="2288" spans="13:15" x14ac:dyDescent="0.25">
      <c r="M2288" s="1"/>
      <c r="N2288" s="1"/>
      <c r="O2288" s="1"/>
    </row>
    <row r="2289" spans="13:15" x14ac:dyDescent="0.25">
      <c r="M2289" s="1"/>
      <c r="N2289" s="1"/>
      <c r="O2289" s="1"/>
    </row>
    <row r="2290" spans="13:15" x14ac:dyDescent="0.25">
      <c r="M2290" s="1"/>
      <c r="N2290" s="1"/>
      <c r="O2290" s="1"/>
    </row>
    <row r="2291" spans="13:15" x14ac:dyDescent="0.25">
      <c r="M2291" s="1"/>
      <c r="N2291" s="1"/>
      <c r="O2291" s="1"/>
    </row>
    <row r="2292" spans="13:15" x14ac:dyDescent="0.25">
      <c r="M2292" s="1"/>
      <c r="N2292" s="1"/>
      <c r="O2292" s="1"/>
    </row>
    <row r="2293" spans="13:15" x14ac:dyDescent="0.25">
      <c r="M2293" s="1"/>
      <c r="N2293" s="1"/>
      <c r="O2293" s="1"/>
    </row>
    <row r="2294" spans="13:15" x14ac:dyDescent="0.25">
      <c r="M2294" s="1"/>
      <c r="N2294" s="1"/>
      <c r="O2294" s="1"/>
    </row>
    <row r="2295" spans="13:15" x14ac:dyDescent="0.25">
      <c r="M2295" s="1"/>
      <c r="N2295" s="1"/>
      <c r="O2295" s="1"/>
    </row>
    <row r="2296" spans="13:15" x14ac:dyDescent="0.25">
      <c r="M2296" s="1"/>
      <c r="N2296" s="1"/>
      <c r="O2296" s="1"/>
    </row>
    <row r="2297" spans="13:15" x14ac:dyDescent="0.25">
      <c r="M2297" s="1"/>
      <c r="N2297" s="1"/>
      <c r="O2297" s="1"/>
    </row>
    <row r="2298" spans="13:15" x14ac:dyDescent="0.25">
      <c r="M2298" s="1"/>
      <c r="N2298" s="1"/>
      <c r="O2298" s="1"/>
    </row>
    <row r="2299" spans="13:15" x14ac:dyDescent="0.25">
      <c r="M2299" s="1"/>
      <c r="N2299" s="1"/>
      <c r="O2299" s="1"/>
    </row>
    <row r="2300" spans="13:15" x14ac:dyDescent="0.25">
      <c r="M2300" s="1"/>
      <c r="N2300" s="1"/>
      <c r="O2300" s="1"/>
    </row>
    <row r="2301" spans="13:15" x14ac:dyDescent="0.25">
      <c r="M2301" s="1"/>
      <c r="N2301" s="1"/>
      <c r="O2301" s="1"/>
    </row>
    <row r="2302" spans="13:15" x14ac:dyDescent="0.25">
      <c r="M2302" s="1"/>
      <c r="N2302" s="1"/>
      <c r="O2302" s="1"/>
    </row>
    <row r="2303" spans="13:15" x14ac:dyDescent="0.25">
      <c r="M2303" s="1"/>
      <c r="N2303" s="1"/>
      <c r="O2303" s="1"/>
    </row>
    <row r="2304" spans="13:15" x14ac:dyDescent="0.25">
      <c r="M2304" s="1"/>
      <c r="N2304" s="1"/>
      <c r="O2304" s="1"/>
    </row>
    <row r="2305" spans="13:15" x14ac:dyDescent="0.25">
      <c r="M2305" s="1"/>
      <c r="N2305" s="1"/>
      <c r="O2305" s="1"/>
    </row>
    <row r="2306" spans="13:15" x14ac:dyDescent="0.25">
      <c r="M2306" s="1"/>
      <c r="N2306" s="1"/>
      <c r="O2306" s="1"/>
    </row>
    <row r="2307" spans="13:15" x14ac:dyDescent="0.25">
      <c r="M2307" s="1"/>
      <c r="N2307" s="1"/>
      <c r="O2307" s="1"/>
    </row>
    <row r="2308" spans="13:15" x14ac:dyDescent="0.25">
      <c r="M2308" s="1"/>
      <c r="N2308" s="1"/>
      <c r="O2308" s="1"/>
    </row>
    <row r="2309" spans="13:15" x14ac:dyDescent="0.25">
      <c r="M2309" s="1"/>
      <c r="N2309" s="1"/>
      <c r="O2309" s="1"/>
    </row>
    <row r="2310" spans="13:15" x14ac:dyDescent="0.25">
      <c r="M2310" s="1"/>
      <c r="N2310" s="1"/>
      <c r="O2310" s="1"/>
    </row>
    <row r="2311" spans="13:15" x14ac:dyDescent="0.25">
      <c r="M2311" s="1"/>
      <c r="N2311" s="1"/>
      <c r="O2311" s="1"/>
    </row>
    <row r="2312" spans="13:15" x14ac:dyDescent="0.25">
      <c r="M2312" s="1"/>
      <c r="N2312" s="1"/>
      <c r="O2312" s="1"/>
    </row>
    <row r="2313" spans="13:15" x14ac:dyDescent="0.25">
      <c r="M2313" s="1"/>
      <c r="N2313" s="1"/>
      <c r="O2313" s="1"/>
    </row>
    <row r="2314" spans="13:15" x14ac:dyDescent="0.25">
      <c r="M2314" s="1"/>
      <c r="N2314" s="1"/>
      <c r="O2314" s="1"/>
    </row>
    <row r="2315" spans="13:15" x14ac:dyDescent="0.25">
      <c r="M2315" s="1"/>
      <c r="N2315" s="1"/>
      <c r="O2315" s="1"/>
    </row>
    <row r="2316" spans="13:15" x14ac:dyDescent="0.25">
      <c r="M2316" s="1"/>
      <c r="N2316" s="1"/>
      <c r="O2316" s="1"/>
    </row>
    <row r="2317" spans="13:15" x14ac:dyDescent="0.25">
      <c r="M2317" s="1"/>
      <c r="N2317" s="1"/>
      <c r="O2317" s="1"/>
    </row>
    <row r="2318" spans="13:15" x14ac:dyDescent="0.25">
      <c r="M2318" s="1"/>
      <c r="N2318" s="1"/>
      <c r="O2318" s="1"/>
    </row>
    <row r="2319" spans="13:15" x14ac:dyDescent="0.25">
      <c r="M2319" s="1"/>
      <c r="N2319" s="1"/>
      <c r="O2319" s="1"/>
    </row>
    <row r="2320" spans="13:15" x14ac:dyDescent="0.25">
      <c r="M2320" s="1"/>
      <c r="N2320" s="1"/>
      <c r="O2320" s="1"/>
    </row>
    <row r="2321" spans="13:15" x14ac:dyDescent="0.25">
      <c r="M2321" s="1"/>
      <c r="N2321" s="1"/>
      <c r="O2321" s="1"/>
    </row>
    <row r="2322" spans="13:15" x14ac:dyDescent="0.25">
      <c r="M2322" s="1"/>
      <c r="N2322" s="1"/>
      <c r="O2322" s="1"/>
    </row>
    <row r="2323" spans="13:15" x14ac:dyDescent="0.25">
      <c r="M2323" s="1"/>
      <c r="N2323" s="1"/>
      <c r="O2323" s="1"/>
    </row>
    <row r="2324" spans="13:15" x14ac:dyDescent="0.25">
      <c r="M2324" s="1"/>
      <c r="N2324" s="1"/>
      <c r="O2324" s="1"/>
    </row>
    <row r="2325" spans="13:15" x14ac:dyDescent="0.25">
      <c r="M2325" s="1"/>
      <c r="N2325" s="1"/>
      <c r="O2325" s="1"/>
    </row>
    <row r="2326" spans="13:15" x14ac:dyDescent="0.25">
      <c r="M2326" s="1"/>
      <c r="N2326" s="1"/>
      <c r="O2326" s="1"/>
    </row>
    <row r="2327" spans="13:15" x14ac:dyDescent="0.25">
      <c r="M2327" s="1"/>
      <c r="N2327" s="1"/>
      <c r="O2327" s="1"/>
    </row>
    <row r="2328" spans="13:15" x14ac:dyDescent="0.25">
      <c r="M2328" s="1"/>
      <c r="N2328" s="1"/>
      <c r="O2328" s="1"/>
    </row>
    <row r="2329" spans="13:15" x14ac:dyDescent="0.25">
      <c r="M2329" s="1"/>
      <c r="N2329" s="1"/>
      <c r="O2329" s="1"/>
    </row>
    <row r="2330" spans="13:15" x14ac:dyDescent="0.25">
      <c r="M2330" s="1"/>
      <c r="N2330" s="1"/>
      <c r="O2330" s="1"/>
    </row>
    <row r="2331" spans="13:15" x14ac:dyDescent="0.25">
      <c r="M2331" s="1"/>
      <c r="N2331" s="1"/>
      <c r="O2331" s="1"/>
    </row>
    <row r="2332" spans="13:15" x14ac:dyDescent="0.25">
      <c r="M2332" s="1"/>
      <c r="N2332" s="1"/>
      <c r="O2332" s="1"/>
    </row>
    <row r="2333" spans="13:15" x14ac:dyDescent="0.25">
      <c r="M2333" s="1"/>
      <c r="N2333" s="1"/>
      <c r="O2333" s="1"/>
    </row>
    <row r="2334" spans="13:15" x14ac:dyDescent="0.25">
      <c r="M2334" s="1"/>
      <c r="N2334" s="1"/>
      <c r="O2334" s="1"/>
    </row>
    <row r="2335" spans="13:15" x14ac:dyDescent="0.25">
      <c r="M2335" s="1"/>
      <c r="N2335" s="1"/>
      <c r="O2335" s="1"/>
    </row>
    <row r="2336" spans="13:15" x14ac:dyDescent="0.25">
      <c r="M2336" s="1"/>
      <c r="N2336" s="1"/>
      <c r="O2336" s="1"/>
    </row>
    <row r="2337" spans="13:15" x14ac:dyDescent="0.25">
      <c r="M2337" s="1"/>
      <c r="N2337" s="1"/>
      <c r="O2337" s="1"/>
    </row>
    <row r="2338" spans="13:15" x14ac:dyDescent="0.25">
      <c r="M2338" s="1"/>
      <c r="N2338" s="1"/>
      <c r="O2338" s="1"/>
    </row>
    <row r="2339" spans="13:15" x14ac:dyDescent="0.25">
      <c r="M2339" s="1"/>
      <c r="N2339" s="1"/>
      <c r="O2339" s="1"/>
    </row>
    <row r="2340" spans="13:15" x14ac:dyDescent="0.25">
      <c r="M2340" s="1"/>
      <c r="N2340" s="1"/>
      <c r="O2340" s="1"/>
    </row>
    <row r="2341" spans="13:15" x14ac:dyDescent="0.25">
      <c r="M2341" s="1"/>
      <c r="N2341" s="1"/>
      <c r="O2341" s="1"/>
    </row>
    <row r="2342" spans="13:15" x14ac:dyDescent="0.25">
      <c r="M2342" s="1"/>
      <c r="N2342" s="1"/>
      <c r="O2342" s="1"/>
    </row>
    <row r="2343" spans="13:15" x14ac:dyDescent="0.25">
      <c r="M2343" s="1"/>
      <c r="N2343" s="1"/>
      <c r="O2343" s="1"/>
    </row>
    <row r="2344" spans="13:15" x14ac:dyDescent="0.25">
      <c r="M2344" s="1"/>
      <c r="N2344" s="1"/>
      <c r="O2344" s="1"/>
    </row>
    <row r="2345" spans="13:15" x14ac:dyDescent="0.25">
      <c r="M2345" s="1"/>
      <c r="N2345" s="1"/>
      <c r="O2345" s="1"/>
    </row>
    <row r="2346" spans="13:15" x14ac:dyDescent="0.25">
      <c r="M2346" s="1"/>
      <c r="N2346" s="1"/>
      <c r="O2346" s="1"/>
    </row>
    <row r="2347" spans="13:15" x14ac:dyDescent="0.25">
      <c r="M2347" s="1"/>
      <c r="N2347" s="1"/>
      <c r="O2347" s="1"/>
    </row>
    <row r="2348" spans="13:15" x14ac:dyDescent="0.25">
      <c r="M2348" s="1"/>
      <c r="N2348" s="1"/>
      <c r="O2348" s="1"/>
    </row>
    <row r="2349" spans="13:15" x14ac:dyDescent="0.25">
      <c r="M2349" s="1"/>
      <c r="N2349" s="1"/>
      <c r="O2349" s="1"/>
    </row>
    <row r="2350" spans="13:15" x14ac:dyDescent="0.25">
      <c r="M2350" s="1"/>
      <c r="N2350" s="1"/>
      <c r="O2350" s="1"/>
    </row>
    <row r="2351" spans="13:15" x14ac:dyDescent="0.25">
      <c r="M2351" s="1"/>
      <c r="N2351" s="1"/>
      <c r="O2351" s="1"/>
    </row>
    <row r="2352" spans="13:15" x14ac:dyDescent="0.25">
      <c r="M2352" s="1"/>
      <c r="N2352" s="1"/>
      <c r="O2352" s="1"/>
    </row>
    <row r="2353" spans="13:15" x14ac:dyDescent="0.25">
      <c r="M2353" s="1"/>
      <c r="N2353" s="1"/>
      <c r="O2353" s="1"/>
    </row>
    <row r="2354" spans="13:15" x14ac:dyDescent="0.25">
      <c r="M2354" s="1"/>
      <c r="N2354" s="1"/>
      <c r="O2354" s="1"/>
    </row>
    <row r="2355" spans="13:15" x14ac:dyDescent="0.25">
      <c r="M2355" s="1"/>
      <c r="N2355" s="1"/>
      <c r="O2355" s="1"/>
    </row>
    <row r="2356" spans="13:15" x14ac:dyDescent="0.25">
      <c r="M2356" s="1"/>
      <c r="N2356" s="1"/>
      <c r="O2356" s="1"/>
    </row>
    <row r="2357" spans="13:15" x14ac:dyDescent="0.25">
      <c r="M2357" s="1"/>
      <c r="N2357" s="1"/>
      <c r="O2357" s="1"/>
    </row>
    <row r="2358" spans="13:15" x14ac:dyDescent="0.25">
      <c r="M2358" s="1"/>
      <c r="N2358" s="1"/>
      <c r="O2358" s="1"/>
    </row>
    <row r="2359" spans="13:15" x14ac:dyDescent="0.25">
      <c r="M2359" s="1"/>
      <c r="N2359" s="1"/>
      <c r="O2359" s="1"/>
    </row>
    <row r="2360" spans="13:15" x14ac:dyDescent="0.25">
      <c r="M2360" s="1"/>
      <c r="N2360" s="1"/>
      <c r="O2360" s="1"/>
    </row>
    <row r="2361" spans="13:15" x14ac:dyDescent="0.25">
      <c r="M2361" s="1"/>
      <c r="N2361" s="1"/>
      <c r="O2361" s="1"/>
    </row>
    <row r="2362" spans="13:15" x14ac:dyDescent="0.25">
      <c r="M2362" s="1"/>
      <c r="N2362" s="1"/>
      <c r="O2362" s="1"/>
    </row>
    <row r="2363" spans="13:15" x14ac:dyDescent="0.25">
      <c r="M2363" s="1"/>
      <c r="N2363" s="1"/>
      <c r="O2363" s="1"/>
    </row>
    <row r="2364" spans="13:15" x14ac:dyDescent="0.25">
      <c r="M2364" s="1"/>
      <c r="N2364" s="1"/>
      <c r="O2364" s="1"/>
    </row>
    <row r="2365" spans="13:15" x14ac:dyDescent="0.25">
      <c r="M2365" s="1"/>
      <c r="N2365" s="1"/>
      <c r="O2365" s="1"/>
    </row>
    <row r="2366" spans="13:15" x14ac:dyDescent="0.25">
      <c r="M2366" s="1"/>
      <c r="N2366" s="1"/>
      <c r="O2366" s="1"/>
    </row>
    <row r="2367" spans="13:15" x14ac:dyDescent="0.25">
      <c r="M2367" s="1"/>
      <c r="N2367" s="1"/>
      <c r="O2367" s="1"/>
    </row>
    <row r="2368" spans="13:15" x14ac:dyDescent="0.25">
      <c r="M2368" s="1"/>
      <c r="N2368" s="1"/>
      <c r="O2368" s="1"/>
    </row>
    <row r="2369" spans="13:15" x14ac:dyDescent="0.25">
      <c r="M2369" s="1"/>
      <c r="N2369" s="1"/>
      <c r="O2369" s="1"/>
    </row>
    <row r="2370" spans="13:15" x14ac:dyDescent="0.25">
      <c r="M2370" s="1"/>
      <c r="N2370" s="1"/>
      <c r="O2370" s="1"/>
    </row>
    <row r="2371" spans="13:15" x14ac:dyDescent="0.25">
      <c r="M2371" s="1"/>
      <c r="N2371" s="1"/>
      <c r="O2371" s="1"/>
    </row>
    <row r="2372" spans="13:15" x14ac:dyDescent="0.25">
      <c r="M2372" s="1"/>
      <c r="N2372" s="1"/>
      <c r="O2372" s="1"/>
    </row>
    <row r="2373" spans="13:15" x14ac:dyDescent="0.25">
      <c r="M2373" s="1"/>
      <c r="N2373" s="1"/>
      <c r="O2373" s="1"/>
    </row>
    <row r="2374" spans="13:15" x14ac:dyDescent="0.25">
      <c r="M2374" s="1"/>
      <c r="N2374" s="1"/>
      <c r="O2374" s="1"/>
    </row>
    <row r="2375" spans="13:15" x14ac:dyDescent="0.25">
      <c r="M2375" s="1"/>
      <c r="N2375" s="1"/>
      <c r="O2375" s="1"/>
    </row>
    <row r="2376" spans="13:15" x14ac:dyDescent="0.25">
      <c r="M2376" s="1"/>
      <c r="N2376" s="1"/>
      <c r="O2376" s="1"/>
    </row>
    <row r="2377" spans="13:15" x14ac:dyDescent="0.25">
      <c r="M2377" s="1"/>
      <c r="N2377" s="1"/>
      <c r="O2377" s="1"/>
    </row>
    <row r="2378" spans="13:15" x14ac:dyDescent="0.25">
      <c r="M2378" s="1"/>
      <c r="N2378" s="1"/>
      <c r="O2378" s="1"/>
    </row>
    <row r="2379" spans="13:15" x14ac:dyDescent="0.25">
      <c r="M2379" s="1"/>
      <c r="N2379" s="1"/>
      <c r="O2379" s="1"/>
    </row>
    <row r="2380" spans="13:15" x14ac:dyDescent="0.25">
      <c r="M2380" s="1"/>
      <c r="N2380" s="1"/>
      <c r="O2380" s="1"/>
    </row>
    <row r="2381" spans="13:15" x14ac:dyDescent="0.25">
      <c r="M2381" s="1"/>
      <c r="N2381" s="1"/>
      <c r="O2381" s="1"/>
    </row>
    <row r="2382" spans="13:15" x14ac:dyDescent="0.25">
      <c r="M2382" s="1"/>
      <c r="N2382" s="1"/>
      <c r="O2382" s="1"/>
    </row>
    <row r="2383" spans="13:15" x14ac:dyDescent="0.25">
      <c r="M2383" s="1"/>
      <c r="N2383" s="1"/>
      <c r="O2383" s="1"/>
    </row>
    <row r="2384" spans="13:15" x14ac:dyDescent="0.25">
      <c r="M2384" s="1"/>
      <c r="N2384" s="1"/>
      <c r="O2384" s="1"/>
    </row>
    <row r="2385" spans="13:15" x14ac:dyDescent="0.25">
      <c r="M2385" s="1"/>
      <c r="N2385" s="1"/>
      <c r="O2385" s="1"/>
    </row>
    <row r="2386" spans="13:15" x14ac:dyDescent="0.25">
      <c r="M2386" s="1"/>
      <c r="N2386" s="1"/>
      <c r="O2386" s="1"/>
    </row>
    <row r="2387" spans="13:15" x14ac:dyDescent="0.25">
      <c r="M2387" s="1"/>
      <c r="N2387" s="1"/>
      <c r="O2387" s="1"/>
    </row>
    <row r="2388" spans="13:15" x14ac:dyDescent="0.25">
      <c r="M2388" s="1"/>
      <c r="N2388" s="1"/>
      <c r="O2388" s="1"/>
    </row>
    <row r="2389" spans="13:15" x14ac:dyDescent="0.25">
      <c r="M2389" s="1"/>
      <c r="N2389" s="1"/>
      <c r="O2389" s="1"/>
    </row>
    <row r="2390" spans="13:15" x14ac:dyDescent="0.25">
      <c r="M2390" s="1"/>
      <c r="N2390" s="1"/>
      <c r="O2390" s="1"/>
    </row>
    <row r="2391" spans="13:15" x14ac:dyDescent="0.25">
      <c r="M2391" s="1"/>
      <c r="N2391" s="1"/>
      <c r="O2391" s="1"/>
    </row>
    <row r="2392" spans="13:15" x14ac:dyDescent="0.25">
      <c r="M2392" s="1"/>
      <c r="N2392" s="1"/>
      <c r="O2392" s="1"/>
    </row>
    <row r="2393" spans="13:15" x14ac:dyDescent="0.25">
      <c r="M2393" s="1"/>
      <c r="N2393" s="1"/>
      <c r="O2393" s="1"/>
    </row>
    <row r="2394" spans="13:15" x14ac:dyDescent="0.25">
      <c r="M2394" s="1"/>
      <c r="N2394" s="1"/>
      <c r="O2394" s="1"/>
    </row>
    <row r="2395" spans="13:15" x14ac:dyDescent="0.25">
      <c r="M2395" s="1"/>
      <c r="N2395" s="1"/>
      <c r="O2395" s="1"/>
    </row>
    <row r="2396" spans="13:15" x14ac:dyDescent="0.25">
      <c r="M2396" s="1"/>
      <c r="N2396" s="1"/>
      <c r="O2396" s="1"/>
    </row>
    <row r="2397" spans="13:15" x14ac:dyDescent="0.25">
      <c r="M2397" s="1"/>
      <c r="N2397" s="1"/>
      <c r="O2397" s="1"/>
    </row>
    <row r="2398" spans="13:15" x14ac:dyDescent="0.25">
      <c r="M2398" s="1"/>
      <c r="N2398" s="1"/>
      <c r="O2398" s="1"/>
    </row>
    <row r="2399" spans="13:15" x14ac:dyDescent="0.25">
      <c r="M2399" s="1"/>
      <c r="N2399" s="1"/>
      <c r="O2399" s="1"/>
    </row>
    <row r="2400" spans="13:15" x14ac:dyDescent="0.25">
      <c r="M2400" s="1"/>
      <c r="N2400" s="1"/>
      <c r="O2400" s="1"/>
    </row>
    <row r="2401" spans="13:15" x14ac:dyDescent="0.25">
      <c r="M2401" s="1"/>
      <c r="N2401" s="1"/>
      <c r="O2401" s="1"/>
    </row>
    <row r="2402" spans="13:15" x14ac:dyDescent="0.25">
      <c r="M2402" s="1"/>
      <c r="N2402" s="1"/>
      <c r="O2402" s="1"/>
    </row>
    <row r="2403" spans="13:15" x14ac:dyDescent="0.25">
      <c r="M2403" s="1"/>
      <c r="N2403" s="1"/>
      <c r="O2403" s="1"/>
    </row>
    <row r="2404" spans="13:15" x14ac:dyDescent="0.25">
      <c r="M2404" s="1"/>
      <c r="N2404" s="1"/>
      <c r="O2404" s="1"/>
    </row>
    <row r="2405" spans="13:15" x14ac:dyDescent="0.25">
      <c r="M2405" s="1"/>
      <c r="N2405" s="1"/>
      <c r="O2405" s="1"/>
    </row>
    <row r="2406" spans="13:15" x14ac:dyDescent="0.25">
      <c r="M2406" s="1"/>
      <c r="N2406" s="1"/>
      <c r="O2406" s="1"/>
    </row>
    <row r="2407" spans="13:15" x14ac:dyDescent="0.25">
      <c r="M2407" s="1"/>
      <c r="N2407" s="1"/>
      <c r="O2407" s="1"/>
    </row>
    <row r="2408" spans="13:15" x14ac:dyDescent="0.25">
      <c r="M2408" s="1"/>
      <c r="N2408" s="1"/>
      <c r="O2408" s="1"/>
    </row>
    <row r="2409" spans="13:15" x14ac:dyDescent="0.25">
      <c r="M2409" s="1"/>
      <c r="N2409" s="1"/>
      <c r="O2409" s="1"/>
    </row>
    <row r="2410" spans="13:15" x14ac:dyDescent="0.25">
      <c r="M2410" s="1"/>
      <c r="N2410" s="1"/>
      <c r="O2410" s="1"/>
    </row>
    <row r="2411" spans="13:15" x14ac:dyDescent="0.25">
      <c r="M2411" s="1"/>
      <c r="N2411" s="1"/>
      <c r="O2411" s="1"/>
    </row>
    <row r="2412" spans="13:15" x14ac:dyDescent="0.25">
      <c r="M2412" s="1"/>
      <c r="N2412" s="1"/>
      <c r="O2412" s="1"/>
    </row>
    <row r="2413" spans="13:15" x14ac:dyDescent="0.25">
      <c r="M2413" s="1"/>
      <c r="N2413" s="1"/>
      <c r="O2413" s="1"/>
    </row>
    <row r="2414" spans="13:15" x14ac:dyDescent="0.25">
      <c r="M2414" s="1"/>
      <c r="N2414" s="1"/>
      <c r="O2414" s="1"/>
    </row>
    <row r="2415" spans="13:15" x14ac:dyDescent="0.25">
      <c r="M2415" s="1"/>
      <c r="N2415" s="1"/>
      <c r="O2415" s="1"/>
    </row>
    <row r="2416" spans="13:15" x14ac:dyDescent="0.25">
      <c r="M2416" s="1"/>
      <c r="N2416" s="1"/>
      <c r="O2416" s="1"/>
    </row>
    <row r="2417" spans="13:15" x14ac:dyDescent="0.25">
      <c r="M2417" s="1"/>
      <c r="N2417" s="1"/>
      <c r="O2417" s="1"/>
    </row>
    <row r="2418" spans="13:15" x14ac:dyDescent="0.25">
      <c r="M2418" s="1"/>
      <c r="N2418" s="1"/>
      <c r="O2418" s="1"/>
    </row>
    <row r="2419" spans="13:15" x14ac:dyDescent="0.25">
      <c r="M2419" s="1"/>
      <c r="N2419" s="1"/>
      <c r="O2419" s="1"/>
    </row>
    <row r="2420" spans="13:15" x14ac:dyDescent="0.25">
      <c r="M2420" s="1"/>
      <c r="N2420" s="1"/>
      <c r="O2420" s="1"/>
    </row>
    <row r="2421" spans="13:15" x14ac:dyDescent="0.25">
      <c r="M2421" s="1"/>
      <c r="N2421" s="1"/>
      <c r="O2421" s="1"/>
    </row>
    <row r="2422" spans="13:15" x14ac:dyDescent="0.25">
      <c r="M2422" s="1"/>
      <c r="N2422" s="1"/>
      <c r="O2422" s="1"/>
    </row>
    <row r="2423" spans="13:15" x14ac:dyDescent="0.25">
      <c r="M2423" s="1"/>
      <c r="N2423" s="1"/>
      <c r="O2423" s="1"/>
    </row>
    <row r="2424" spans="13:15" x14ac:dyDescent="0.25">
      <c r="M2424" s="1"/>
      <c r="N2424" s="1"/>
      <c r="O2424" s="1"/>
    </row>
    <row r="2425" spans="13:15" x14ac:dyDescent="0.25">
      <c r="M2425" s="1"/>
      <c r="N2425" s="1"/>
      <c r="O2425" s="1"/>
    </row>
    <row r="2426" spans="13:15" x14ac:dyDescent="0.25">
      <c r="M2426" s="1"/>
      <c r="N2426" s="1"/>
      <c r="O2426" s="1"/>
    </row>
    <row r="2427" spans="13:15" x14ac:dyDescent="0.25">
      <c r="M2427" s="1"/>
      <c r="N2427" s="1"/>
      <c r="O2427" s="1"/>
    </row>
    <row r="2428" spans="13:15" x14ac:dyDescent="0.25">
      <c r="M2428" s="1"/>
      <c r="N2428" s="1"/>
      <c r="O2428" s="1"/>
    </row>
    <row r="2429" spans="13:15" x14ac:dyDescent="0.25">
      <c r="M2429" s="1"/>
      <c r="N2429" s="1"/>
      <c r="O2429" s="1"/>
    </row>
    <row r="2430" spans="13:15" x14ac:dyDescent="0.25">
      <c r="M2430" s="1"/>
      <c r="N2430" s="1"/>
      <c r="O2430" s="1"/>
    </row>
    <row r="2431" spans="13:15" x14ac:dyDescent="0.25">
      <c r="M2431" s="1"/>
      <c r="N2431" s="1"/>
      <c r="O2431" s="1"/>
    </row>
    <row r="2432" spans="13:15" x14ac:dyDescent="0.25">
      <c r="M2432" s="1"/>
      <c r="N2432" s="1"/>
      <c r="O2432" s="1"/>
    </row>
    <row r="2433" spans="13:15" x14ac:dyDescent="0.25">
      <c r="M2433" s="1"/>
      <c r="N2433" s="1"/>
      <c r="O2433" s="1"/>
    </row>
    <row r="2434" spans="13:15" x14ac:dyDescent="0.25">
      <c r="M2434" s="1"/>
      <c r="N2434" s="1"/>
      <c r="O2434" s="1"/>
    </row>
    <row r="2435" spans="13:15" x14ac:dyDescent="0.25">
      <c r="M2435" s="1"/>
      <c r="N2435" s="1"/>
      <c r="O2435" s="1"/>
    </row>
    <row r="2436" spans="13:15" x14ac:dyDescent="0.25">
      <c r="M2436" s="1"/>
      <c r="N2436" s="1"/>
      <c r="O2436" s="1"/>
    </row>
    <row r="2437" spans="13:15" x14ac:dyDescent="0.25">
      <c r="M2437" s="1"/>
      <c r="N2437" s="1"/>
      <c r="O2437" s="1"/>
    </row>
    <row r="2438" spans="13:15" x14ac:dyDescent="0.25">
      <c r="M2438" s="1"/>
      <c r="N2438" s="1"/>
      <c r="O2438" s="1"/>
    </row>
    <row r="2439" spans="13:15" x14ac:dyDescent="0.25">
      <c r="M2439" s="1"/>
      <c r="N2439" s="1"/>
      <c r="O2439" s="1"/>
    </row>
    <row r="2440" spans="13:15" x14ac:dyDescent="0.25">
      <c r="M2440" s="1"/>
      <c r="N2440" s="1"/>
      <c r="O2440" s="1"/>
    </row>
    <row r="2441" spans="13:15" x14ac:dyDescent="0.25">
      <c r="M2441" s="1"/>
      <c r="N2441" s="1"/>
      <c r="O2441" s="1"/>
    </row>
    <row r="2442" spans="13:15" x14ac:dyDescent="0.25">
      <c r="M2442" s="1"/>
      <c r="N2442" s="1"/>
      <c r="O2442" s="1"/>
    </row>
    <row r="2443" spans="13:15" x14ac:dyDescent="0.25">
      <c r="M2443" s="1"/>
      <c r="N2443" s="1"/>
      <c r="O2443" s="1"/>
    </row>
    <row r="2444" spans="13:15" x14ac:dyDescent="0.25">
      <c r="M2444" s="1"/>
      <c r="N2444" s="1"/>
      <c r="O2444" s="1"/>
    </row>
    <row r="2445" spans="13:15" x14ac:dyDescent="0.25">
      <c r="M2445" s="1"/>
      <c r="N2445" s="1"/>
      <c r="O2445" s="1"/>
    </row>
    <row r="2446" spans="13:15" x14ac:dyDescent="0.25">
      <c r="M2446" s="1"/>
      <c r="N2446" s="1"/>
      <c r="O2446" s="1"/>
    </row>
    <row r="2447" spans="13:15" x14ac:dyDescent="0.25">
      <c r="M2447" s="1"/>
      <c r="N2447" s="1"/>
      <c r="O2447" s="1"/>
    </row>
    <row r="2448" spans="13:15" x14ac:dyDescent="0.25">
      <c r="M2448" s="1"/>
      <c r="N2448" s="1"/>
      <c r="O2448" s="1"/>
    </row>
    <row r="2449" spans="13:15" x14ac:dyDescent="0.25">
      <c r="M2449" s="1"/>
      <c r="N2449" s="1"/>
      <c r="O2449" s="1"/>
    </row>
    <row r="2450" spans="13:15" x14ac:dyDescent="0.25">
      <c r="M2450" s="1"/>
      <c r="N2450" s="1"/>
      <c r="O2450" s="1"/>
    </row>
    <row r="2451" spans="13:15" x14ac:dyDescent="0.25">
      <c r="M2451" s="1"/>
      <c r="N2451" s="1"/>
      <c r="O2451" s="1"/>
    </row>
    <row r="2452" spans="13:15" x14ac:dyDescent="0.25">
      <c r="M2452" s="1"/>
      <c r="N2452" s="1"/>
      <c r="O2452" s="1"/>
    </row>
    <row r="2453" spans="13:15" x14ac:dyDescent="0.25">
      <c r="M2453" s="1"/>
      <c r="N2453" s="1"/>
      <c r="O2453" s="1"/>
    </row>
    <row r="2454" spans="13:15" x14ac:dyDescent="0.25">
      <c r="M2454" s="1"/>
      <c r="N2454" s="1"/>
      <c r="O2454" s="1"/>
    </row>
    <row r="2455" spans="13:15" x14ac:dyDescent="0.25">
      <c r="M2455" s="1"/>
      <c r="N2455" s="1"/>
      <c r="O2455" s="1"/>
    </row>
    <row r="2456" spans="13:15" x14ac:dyDescent="0.25">
      <c r="M2456" s="1"/>
      <c r="N2456" s="1"/>
      <c r="O2456" s="1"/>
    </row>
    <row r="2457" spans="13:15" x14ac:dyDescent="0.25">
      <c r="M2457" s="1"/>
      <c r="N2457" s="1"/>
      <c r="O2457" s="1"/>
    </row>
    <row r="2458" spans="13:15" x14ac:dyDescent="0.25">
      <c r="M2458" s="1"/>
      <c r="N2458" s="1"/>
      <c r="O2458" s="1"/>
    </row>
    <row r="2459" spans="13:15" x14ac:dyDescent="0.25">
      <c r="M2459" s="1"/>
      <c r="N2459" s="1"/>
      <c r="O2459" s="1"/>
    </row>
    <row r="2460" spans="13:15" x14ac:dyDescent="0.25">
      <c r="M2460" s="1"/>
      <c r="N2460" s="1"/>
      <c r="O2460" s="1"/>
    </row>
    <row r="2461" spans="13:15" x14ac:dyDescent="0.25">
      <c r="M2461" s="1"/>
      <c r="N2461" s="1"/>
      <c r="O2461" s="1"/>
    </row>
    <row r="2462" spans="13:15" x14ac:dyDescent="0.25">
      <c r="M2462" s="1"/>
      <c r="N2462" s="1"/>
      <c r="O2462" s="1"/>
    </row>
    <row r="2463" spans="13:15" x14ac:dyDescent="0.25">
      <c r="M2463" s="1"/>
      <c r="N2463" s="1"/>
      <c r="O2463" s="1"/>
    </row>
    <row r="2464" spans="13:15" x14ac:dyDescent="0.25">
      <c r="M2464" s="1"/>
      <c r="N2464" s="1"/>
      <c r="O2464" s="1"/>
    </row>
    <row r="2465" spans="13:15" x14ac:dyDescent="0.25">
      <c r="M2465" s="1"/>
      <c r="N2465" s="1"/>
      <c r="O2465" s="1"/>
    </row>
    <row r="2466" spans="13:15" x14ac:dyDescent="0.25">
      <c r="M2466" s="1"/>
      <c r="N2466" s="1"/>
      <c r="O2466" s="1"/>
    </row>
    <row r="2467" spans="13:15" x14ac:dyDescent="0.25">
      <c r="M2467" s="1"/>
      <c r="N2467" s="1"/>
      <c r="O2467" s="1"/>
    </row>
    <row r="2468" spans="13:15" x14ac:dyDescent="0.25">
      <c r="M2468" s="1"/>
      <c r="N2468" s="1"/>
      <c r="O2468" s="1"/>
    </row>
    <row r="2469" spans="13:15" x14ac:dyDescent="0.25">
      <c r="M2469" s="1"/>
      <c r="N2469" s="1"/>
      <c r="O2469" s="1"/>
    </row>
    <row r="2470" spans="13:15" x14ac:dyDescent="0.25">
      <c r="M2470" s="1"/>
      <c r="N2470" s="1"/>
      <c r="O2470" s="1"/>
    </row>
    <row r="2471" spans="13:15" x14ac:dyDescent="0.25">
      <c r="M2471" s="1"/>
      <c r="N2471" s="1"/>
      <c r="O2471" s="1"/>
    </row>
    <row r="2472" spans="13:15" x14ac:dyDescent="0.25">
      <c r="M2472" s="1"/>
      <c r="N2472" s="1"/>
      <c r="O2472" s="1"/>
    </row>
    <row r="2473" spans="13:15" x14ac:dyDescent="0.25">
      <c r="M2473" s="1"/>
      <c r="N2473" s="1"/>
      <c r="O2473" s="1"/>
    </row>
    <row r="2474" spans="13:15" x14ac:dyDescent="0.25">
      <c r="M2474" s="1"/>
      <c r="N2474" s="1"/>
      <c r="O2474" s="1"/>
    </row>
    <row r="2475" spans="13:15" x14ac:dyDescent="0.25">
      <c r="M2475" s="1"/>
      <c r="N2475" s="1"/>
      <c r="O2475" s="1"/>
    </row>
    <row r="2476" spans="13:15" x14ac:dyDescent="0.25">
      <c r="M2476" s="1"/>
      <c r="N2476" s="1"/>
      <c r="O2476" s="1"/>
    </row>
    <row r="2477" spans="13:15" x14ac:dyDescent="0.25">
      <c r="M2477" s="1"/>
      <c r="N2477" s="1"/>
      <c r="O2477" s="1"/>
    </row>
    <row r="2478" spans="13:15" x14ac:dyDescent="0.25">
      <c r="M2478" s="1"/>
      <c r="N2478" s="1"/>
      <c r="O2478" s="1"/>
    </row>
    <row r="2479" spans="13:15" x14ac:dyDescent="0.25">
      <c r="M2479" s="1"/>
      <c r="N2479" s="1"/>
      <c r="O2479" s="1"/>
    </row>
    <row r="2480" spans="13:15" x14ac:dyDescent="0.25">
      <c r="M2480" s="1"/>
      <c r="N2480" s="1"/>
      <c r="O2480" s="1"/>
    </row>
    <row r="2481" spans="13:15" x14ac:dyDescent="0.25">
      <c r="M2481" s="1"/>
      <c r="N2481" s="1"/>
      <c r="O2481" s="1"/>
    </row>
    <row r="2482" spans="13:15" x14ac:dyDescent="0.25">
      <c r="M2482" s="1"/>
      <c r="N2482" s="1"/>
      <c r="O2482" s="1"/>
    </row>
    <row r="2483" spans="13:15" x14ac:dyDescent="0.25">
      <c r="M2483" s="1"/>
      <c r="N2483" s="1"/>
      <c r="O2483" s="1"/>
    </row>
    <row r="2484" spans="13:15" x14ac:dyDescent="0.25">
      <c r="M2484" s="1"/>
      <c r="N2484" s="1"/>
      <c r="O2484" s="1"/>
    </row>
    <row r="2485" spans="13:15" x14ac:dyDescent="0.25">
      <c r="M2485" s="1"/>
      <c r="N2485" s="1"/>
      <c r="O2485" s="1"/>
    </row>
    <row r="2486" spans="13:15" x14ac:dyDescent="0.25">
      <c r="M2486" s="1"/>
      <c r="N2486" s="1"/>
      <c r="O2486" s="1"/>
    </row>
    <row r="2487" spans="13:15" x14ac:dyDescent="0.25">
      <c r="M2487" s="1"/>
      <c r="N2487" s="1"/>
      <c r="O2487" s="1"/>
    </row>
    <row r="2488" spans="13:15" x14ac:dyDescent="0.25">
      <c r="M2488" s="1"/>
      <c r="N2488" s="1"/>
      <c r="O2488" s="1"/>
    </row>
    <row r="2489" spans="13:15" x14ac:dyDescent="0.25">
      <c r="M2489" s="1"/>
      <c r="N2489" s="1"/>
      <c r="O2489" s="1"/>
    </row>
    <row r="2490" spans="13:15" x14ac:dyDescent="0.25">
      <c r="M2490" s="1"/>
      <c r="N2490" s="1"/>
      <c r="O2490" s="1"/>
    </row>
    <row r="2491" spans="13:15" x14ac:dyDescent="0.25">
      <c r="M2491" s="1"/>
      <c r="N2491" s="1"/>
      <c r="O2491" s="1"/>
    </row>
    <row r="2492" spans="13:15" x14ac:dyDescent="0.25">
      <c r="M2492" s="1"/>
      <c r="N2492" s="1"/>
      <c r="O2492" s="1"/>
    </row>
    <row r="2493" spans="13:15" x14ac:dyDescent="0.25">
      <c r="M2493" s="1"/>
      <c r="N2493" s="1"/>
      <c r="O2493" s="1"/>
    </row>
    <row r="2494" spans="13:15" x14ac:dyDescent="0.25">
      <c r="M2494" s="1"/>
      <c r="N2494" s="1"/>
      <c r="O2494" s="1"/>
    </row>
    <row r="2495" spans="13:15" x14ac:dyDescent="0.25">
      <c r="M2495" s="1"/>
      <c r="N2495" s="1"/>
      <c r="O2495" s="1"/>
    </row>
    <row r="2496" spans="13:15" x14ac:dyDescent="0.25">
      <c r="M2496" s="1"/>
      <c r="N2496" s="1"/>
      <c r="O2496" s="1"/>
    </row>
    <row r="2497" spans="13:15" x14ac:dyDescent="0.25">
      <c r="M2497" s="1"/>
      <c r="N2497" s="1"/>
      <c r="O2497" s="1"/>
    </row>
    <row r="2498" spans="13:15" x14ac:dyDescent="0.25">
      <c r="M2498" s="1"/>
      <c r="N2498" s="1"/>
      <c r="O2498" s="1"/>
    </row>
    <row r="2499" spans="13:15" x14ac:dyDescent="0.25">
      <c r="M2499" s="1"/>
      <c r="N2499" s="1"/>
      <c r="O2499" s="1"/>
    </row>
    <row r="2500" spans="13:15" x14ac:dyDescent="0.25">
      <c r="M2500" s="1"/>
      <c r="N2500" s="1"/>
      <c r="O2500" s="1"/>
    </row>
    <row r="2501" spans="13:15" x14ac:dyDescent="0.25">
      <c r="M2501" s="1"/>
      <c r="N2501" s="1"/>
      <c r="O2501" s="1"/>
    </row>
    <row r="2502" spans="13:15" x14ac:dyDescent="0.25">
      <c r="M2502" s="1"/>
      <c r="N2502" s="1"/>
      <c r="O2502" s="1"/>
    </row>
    <row r="2503" spans="13:15" x14ac:dyDescent="0.25">
      <c r="M2503" s="1"/>
      <c r="N2503" s="1"/>
      <c r="O2503" s="1"/>
    </row>
    <row r="2504" spans="13:15" x14ac:dyDescent="0.25">
      <c r="M2504" s="1"/>
      <c r="N2504" s="1"/>
      <c r="O2504" s="1"/>
    </row>
    <row r="2505" spans="13:15" x14ac:dyDescent="0.25">
      <c r="M2505" s="1"/>
      <c r="N2505" s="1"/>
      <c r="O2505" s="1"/>
    </row>
    <row r="2506" spans="13:15" x14ac:dyDescent="0.25">
      <c r="M2506" s="1"/>
      <c r="N2506" s="1"/>
      <c r="O2506" s="1"/>
    </row>
    <row r="2507" spans="13:15" x14ac:dyDescent="0.25">
      <c r="M2507" s="1"/>
      <c r="N2507" s="1"/>
      <c r="O2507" s="1"/>
    </row>
    <row r="2508" spans="13:15" x14ac:dyDescent="0.25">
      <c r="M2508" s="1"/>
      <c r="N2508" s="1"/>
      <c r="O2508" s="1"/>
    </row>
    <row r="2509" spans="13:15" x14ac:dyDescent="0.25">
      <c r="M2509" s="1"/>
      <c r="N2509" s="1"/>
      <c r="O2509" s="1"/>
    </row>
    <row r="2510" spans="13:15" x14ac:dyDescent="0.25">
      <c r="M2510" s="1"/>
      <c r="N2510" s="1"/>
      <c r="O2510" s="1"/>
    </row>
    <row r="2511" spans="13:15" x14ac:dyDescent="0.25">
      <c r="M2511" s="1"/>
      <c r="N2511" s="1"/>
      <c r="O2511" s="1"/>
    </row>
    <row r="2512" spans="13:15" x14ac:dyDescent="0.25">
      <c r="M2512" s="1"/>
      <c r="N2512" s="1"/>
      <c r="O2512" s="1"/>
    </row>
    <row r="2513" spans="13:15" x14ac:dyDescent="0.25">
      <c r="M2513" s="1"/>
      <c r="N2513" s="1"/>
      <c r="O2513" s="1"/>
    </row>
    <row r="2514" spans="13:15" x14ac:dyDescent="0.25">
      <c r="M2514" s="1"/>
      <c r="N2514" s="1"/>
      <c r="O2514" s="1"/>
    </row>
    <row r="2515" spans="13:15" x14ac:dyDescent="0.25">
      <c r="M2515" s="1"/>
      <c r="N2515" s="1"/>
      <c r="O2515" s="1"/>
    </row>
    <row r="2516" spans="13:15" x14ac:dyDescent="0.25">
      <c r="M2516" s="1"/>
      <c r="N2516" s="1"/>
      <c r="O2516" s="1"/>
    </row>
    <row r="2517" spans="13:15" x14ac:dyDescent="0.25">
      <c r="M2517" s="1"/>
      <c r="N2517" s="1"/>
      <c r="O2517" s="1"/>
    </row>
    <row r="2518" spans="13:15" x14ac:dyDescent="0.25">
      <c r="M2518" s="1"/>
      <c r="N2518" s="1"/>
      <c r="O2518" s="1"/>
    </row>
    <row r="2519" spans="13:15" x14ac:dyDescent="0.25">
      <c r="M2519" s="1"/>
      <c r="N2519" s="1"/>
      <c r="O2519" s="1"/>
    </row>
    <row r="2520" spans="13:15" x14ac:dyDescent="0.25">
      <c r="M2520" s="1"/>
      <c r="N2520" s="1"/>
      <c r="O2520" s="1"/>
    </row>
    <row r="2521" spans="13:15" x14ac:dyDescent="0.25">
      <c r="M2521" s="1"/>
      <c r="N2521" s="1"/>
      <c r="O2521" s="1"/>
    </row>
    <row r="2522" spans="13:15" x14ac:dyDescent="0.25">
      <c r="M2522" s="1"/>
      <c r="N2522" s="1"/>
      <c r="O2522" s="1"/>
    </row>
    <row r="2523" spans="13:15" x14ac:dyDescent="0.25">
      <c r="M2523" s="1"/>
      <c r="N2523" s="1"/>
      <c r="O2523" s="1"/>
    </row>
    <row r="2524" spans="13:15" x14ac:dyDescent="0.25">
      <c r="M2524" s="1"/>
      <c r="N2524" s="1"/>
      <c r="O2524" s="1"/>
    </row>
    <row r="2525" spans="13:15" x14ac:dyDescent="0.25">
      <c r="M2525" s="1"/>
      <c r="N2525" s="1"/>
      <c r="O2525" s="1"/>
    </row>
    <row r="2526" spans="13:15" x14ac:dyDescent="0.25">
      <c r="M2526" s="1"/>
      <c r="N2526" s="1"/>
      <c r="O2526" s="1"/>
    </row>
    <row r="2527" spans="13:15" x14ac:dyDescent="0.25">
      <c r="M2527" s="1"/>
      <c r="N2527" s="1"/>
      <c r="O2527" s="1"/>
    </row>
    <row r="2528" spans="13:15" x14ac:dyDescent="0.25">
      <c r="M2528" s="1"/>
      <c r="N2528" s="1"/>
      <c r="O2528" s="1"/>
    </row>
    <row r="2529" spans="13:15" x14ac:dyDescent="0.25">
      <c r="M2529" s="1"/>
      <c r="N2529" s="1"/>
      <c r="O2529" s="1"/>
    </row>
    <row r="2530" spans="13:15" x14ac:dyDescent="0.25">
      <c r="M2530" s="1"/>
      <c r="N2530" s="1"/>
      <c r="O2530" s="1"/>
    </row>
    <row r="2531" spans="13:15" x14ac:dyDescent="0.25">
      <c r="M2531" s="1"/>
      <c r="N2531" s="1"/>
      <c r="O2531" s="1"/>
    </row>
    <row r="2532" spans="13:15" x14ac:dyDescent="0.25">
      <c r="M2532" s="1"/>
      <c r="N2532" s="1"/>
      <c r="O2532" s="1"/>
    </row>
    <row r="2533" spans="13:15" x14ac:dyDescent="0.25">
      <c r="M2533" s="1"/>
      <c r="N2533" s="1"/>
      <c r="O2533" s="1"/>
    </row>
    <row r="2534" spans="13:15" x14ac:dyDescent="0.25">
      <c r="M2534" s="1"/>
      <c r="N2534" s="1"/>
      <c r="O2534" s="1"/>
    </row>
    <row r="2535" spans="13:15" x14ac:dyDescent="0.25">
      <c r="M2535" s="1"/>
      <c r="N2535" s="1"/>
      <c r="O2535" s="1"/>
    </row>
    <row r="2536" spans="13:15" x14ac:dyDescent="0.25">
      <c r="M2536" s="1"/>
      <c r="N2536" s="1"/>
      <c r="O2536" s="1"/>
    </row>
    <row r="2537" spans="13:15" x14ac:dyDescent="0.25">
      <c r="M2537" s="1"/>
      <c r="N2537" s="1"/>
      <c r="O2537" s="1"/>
    </row>
    <row r="2538" spans="13:15" x14ac:dyDescent="0.25">
      <c r="M2538" s="1"/>
      <c r="N2538" s="1"/>
      <c r="O2538" s="1"/>
    </row>
    <row r="2539" spans="13:15" x14ac:dyDescent="0.25">
      <c r="M2539" s="1"/>
      <c r="N2539" s="1"/>
      <c r="O2539" s="1"/>
    </row>
    <row r="2540" spans="13:15" x14ac:dyDescent="0.25">
      <c r="M2540" s="1"/>
      <c r="N2540" s="1"/>
      <c r="O2540" s="1"/>
    </row>
    <row r="2541" spans="13:15" x14ac:dyDescent="0.25">
      <c r="M2541" s="1"/>
      <c r="N2541" s="1"/>
      <c r="O2541" s="1"/>
    </row>
    <row r="2542" spans="13:15" x14ac:dyDescent="0.25">
      <c r="M2542" s="1"/>
      <c r="N2542" s="1"/>
      <c r="O2542" s="1"/>
    </row>
    <row r="2543" spans="13:15" x14ac:dyDescent="0.25">
      <c r="M2543" s="1"/>
      <c r="N2543" s="1"/>
      <c r="O2543" s="1"/>
    </row>
    <row r="2544" spans="13:15" x14ac:dyDescent="0.25">
      <c r="M2544" s="1"/>
      <c r="N2544" s="1"/>
      <c r="O2544" s="1"/>
    </row>
    <row r="2545" spans="13:15" x14ac:dyDescent="0.25">
      <c r="M2545" s="1"/>
      <c r="N2545" s="1"/>
      <c r="O2545" s="1"/>
    </row>
    <row r="2546" spans="13:15" x14ac:dyDescent="0.25">
      <c r="M2546" s="1"/>
      <c r="N2546" s="1"/>
      <c r="O2546" s="1"/>
    </row>
    <row r="2547" spans="13:15" x14ac:dyDescent="0.25">
      <c r="M2547" s="1"/>
      <c r="N2547" s="1"/>
      <c r="O2547" s="1"/>
    </row>
    <row r="2548" spans="13:15" x14ac:dyDescent="0.25">
      <c r="M2548" s="1"/>
      <c r="N2548" s="1"/>
      <c r="O2548" s="1"/>
    </row>
    <row r="2549" spans="13:15" x14ac:dyDescent="0.25">
      <c r="M2549" s="1"/>
      <c r="N2549" s="1"/>
      <c r="O2549" s="1"/>
    </row>
    <row r="2550" spans="13:15" x14ac:dyDescent="0.25">
      <c r="M2550" s="1"/>
      <c r="N2550" s="1"/>
      <c r="O2550" s="1"/>
    </row>
    <row r="2551" spans="13:15" x14ac:dyDescent="0.25">
      <c r="M2551" s="1"/>
      <c r="N2551" s="1"/>
      <c r="O2551" s="1"/>
    </row>
    <row r="2552" spans="13:15" x14ac:dyDescent="0.25">
      <c r="M2552" s="1"/>
      <c r="N2552" s="1"/>
      <c r="O2552" s="1"/>
    </row>
    <row r="2553" spans="13:15" x14ac:dyDescent="0.25">
      <c r="M2553" s="1"/>
      <c r="N2553" s="1"/>
      <c r="O2553" s="1"/>
    </row>
    <row r="2554" spans="13:15" x14ac:dyDescent="0.25">
      <c r="M2554" s="1"/>
      <c r="N2554" s="1"/>
      <c r="O2554" s="1"/>
    </row>
    <row r="2555" spans="13:15" x14ac:dyDescent="0.25">
      <c r="M2555" s="1"/>
      <c r="N2555" s="1"/>
      <c r="O2555" s="1"/>
    </row>
    <row r="2556" spans="13:15" x14ac:dyDescent="0.25">
      <c r="M2556" s="1"/>
      <c r="N2556" s="1"/>
      <c r="O2556" s="1"/>
    </row>
    <row r="2557" spans="13:15" x14ac:dyDescent="0.25">
      <c r="M2557" s="1"/>
      <c r="N2557" s="1"/>
      <c r="O2557" s="1"/>
    </row>
    <row r="2558" spans="13:15" x14ac:dyDescent="0.25">
      <c r="M2558" s="1"/>
      <c r="N2558" s="1"/>
      <c r="O2558" s="1"/>
    </row>
    <row r="2559" spans="13:15" x14ac:dyDescent="0.25">
      <c r="M2559" s="1"/>
      <c r="N2559" s="1"/>
      <c r="O2559" s="1"/>
    </row>
    <row r="2560" spans="13:15" x14ac:dyDescent="0.25">
      <c r="M2560" s="1"/>
      <c r="N2560" s="1"/>
      <c r="O2560" s="1"/>
    </row>
    <row r="2561" spans="13:15" x14ac:dyDescent="0.25">
      <c r="M2561" s="1"/>
      <c r="N2561" s="1"/>
      <c r="O2561" s="1"/>
    </row>
    <row r="2562" spans="13:15" x14ac:dyDescent="0.25">
      <c r="M2562" s="1"/>
      <c r="N2562" s="1"/>
      <c r="O2562" s="1"/>
    </row>
    <row r="2563" spans="13:15" x14ac:dyDescent="0.25">
      <c r="M2563" s="1"/>
      <c r="N2563" s="1"/>
      <c r="O2563" s="1"/>
    </row>
    <row r="2564" spans="13:15" x14ac:dyDescent="0.25">
      <c r="M2564" s="1"/>
      <c r="N2564" s="1"/>
      <c r="O2564" s="1"/>
    </row>
    <row r="2565" spans="13:15" x14ac:dyDescent="0.25">
      <c r="M2565" s="1"/>
      <c r="N2565" s="1"/>
      <c r="O2565" s="1"/>
    </row>
    <row r="2566" spans="13:15" x14ac:dyDescent="0.25">
      <c r="M2566" s="1"/>
      <c r="N2566" s="1"/>
      <c r="O2566" s="1"/>
    </row>
    <row r="2567" spans="13:15" x14ac:dyDescent="0.25">
      <c r="M2567" s="1"/>
      <c r="N2567" s="1"/>
      <c r="O2567" s="1"/>
    </row>
    <row r="2568" spans="13:15" x14ac:dyDescent="0.25">
      <c r="M2568" s="1"/>
      <c r="N2568" s="1"/>
      <c r="O2568" s="1"/>
    </row>
    <row r="2569" spans="13:15" x14ac:dyDescent="0.25">
      <c r="M2569" s="1"/>
      <c r="N2569" s="1"/>
      <c r="O2569" s="1"/>
    </row>
    <row r="2570" spans="13:15" x14ac:dyDescent="0.25">
      <c r="M2570" s="1"/>
      <c r="N2570" s="1"/>
      <c r="O2570" s="1"/>
    </row>
    <row r="2571" spans="13:15" x14ac:dyDescent="0.25">
      <c r="M2571" s="1"/>
      <c r="N2571" s="1"/>
      <c r="O2571" s="1"/>
    </row>
    <row r="2572" spans="13:15" x14ac:dyDescent="0.25">
      <c r="M2572" s="1"/>
      <c r="N2572" s="1"/>
      <c r="O2572" s="1"/>
    </row>
    <row r="2573" spans="13:15" x14ac:dyDescent="0.25">
      <c r="M2573" s="1"/>
      <c r="N2573" s="1"/>
      <c r="O2573" s="1"/>
    </row>
    <row r="2574" spans="13:15" x14ac:dyDescent="0.25">
      <c r="M2574" s="1"/>
      <c r="N2574" s="1"/>
      <c r="O2574" s="1"/>
    </row>
    <row r="2575" spans="13:15" x14ac:dyDescent="0.25">
      <c r="M2575" s="1"/>
      <c r="N2575" s="1"/>
      <c r="O2575" s="1"/>
    </row>
    <row r="2576" spans="13:15" x14ac:dyDescent="0.25">
      <c r="M2576" s="1"/>
      <c r="N2576" s="1"/>
      <c r="O2576" s="1"/>
    </row>
    <row r="2577" spans="13:15" x14ac:dyDescent="0.25">
      <c r="M2577" s="1"/>
      <c r="N2577" s="1"/>
      <c r="O2577" s="1"/>
    </row>
    <row r="2578" spans="13:15" x14ac:dyDescent="0.25">
      <c r="M2578" s="1"/>
      <c r="N2578" s="1"/>
      <c r="O2578" s="1"/>
    </row>
    <row r="2579" spans="13:15" x14ac:dyDescent="0.25">
      <c r="M2579" s="1"/>
      <c r="N2579" s="1"/>
      <c r="O2579" s="1"/>
    </row>
    <row r="2580" spans="13:15" x14ac:dyDescent="0.25">
      <c r="M2580" s="1"/>
      <c r="N2580" s="1"/>
      <c r="O2580" s="1"/>
    </row>
    <row r="2581" spans="13:15" x14ac:dyDescent="0.25">
      <c r="M2581" s="1"/>
      <c r="N2581" s="1"/>
      <c r="O2581" s="1"/>
    </row>
    <row r="2582" spans="13:15" x14ac:dyDescent="0.25">
      <c r="M2582" s="1"/>
      <c r="N2582" s="1"/>
      <c r="O2582" s="1"/>
    </row>
    <row r="2583" spans="13:15" x14ac:dyDescent="0.25">
      <c r="M2583" s="1"/>
      <c r="N2583" s="1"/>
      <c r="O2583" s="1"/>
    </row>
    <row r="2584" spans="13:15" x14ac:dyDescent="0.25">
      <c r="M2584" s="1"/>
      <c r="N2584" s="1"/>
      <c r="O2584" s="1"/>
    </row>
    <row r="2585" spans="13:15" x14ac:dyDescent="0.25">
      <c r="M2585" s="1"/>
      <c r="N2585" s="1"/>
      <c r="O2585" s="1"/>
    </row>
    <row r="2586" spans="13:15" x14ac:dyDescent="0.25">
      <c r="M2586" s="1"/>
      <c r="N2586" s="1"/>
      <c r="O2586" s="1"/>
    </row>
    <row r="2587" spans="13:15" x14ac:dyDescent="0.25">
      <c r="M2587" s="1"/>
      <c r="N2587" s="1"/>
      <c r="O2587" s="1"/>
    </row>
    <row r="2588" spans="13:15" x14ac:dyDescent="0.25">
      <c r="M2588" s="1"/>
      <c r="N2588" s="1"/>
      <c r="O2588" s="1"/>
    </row>
    <row r="2589" spans="13:15" x14ac:dyDescent="0.25">
      <c r="M2589" s="1"/>
      <c r="N2589" s="1"/>
      <c r="O2589" s="1"/>
    </row>
    <row r="2590" spans="13:15" x14ac:dyDescent="0.25">
      <c r="M2590" s="1"/>
      <c r="N2590" s="1"/>
      <c r="O2590" s="1"/>
    </row>
    <row r="2591" spans="13:15" x14ac:dyDescent="0.25">
      <c r="M2591" s="1"/>
      <c r="N2591" s="1"/>
      <c r="O2591" s="1"/>
    </row>
    <row r="2592" spans="13:15" x14ac:dyDescent="0.25">
      <c r="M2592" s="1"/>
      <c r="N2592" s="1"/>
      <c r="O2592" s="1"/>
    </row>
    <row r="2593" spans="13:15" x14ac:dyDescent="0.25">
      <c r="M2593" s="1"/>
      <c r="N2593" s="1"/>
      <c r="O2593" s="1"/>
    </row>
    <row r="2594" spans="13:15" x14ac:dyDescent="0.25">
      <c r="M2594" s="1"/>
      <c r="N2594" s="1"/>
      <c r="O2594" s="1"/>
    </row>
    <row r="2595" spans="13:15" x14ac:dyDescent="0.25">
      <c r="M2595" s="1"/>
      <c r="N2595" s="1"/>
      <c r="O2595" s="1"/>
    </row>
    <row r="2596" spans="13:15" x14ac:dyDescent="0.25">
      <c r="M2596" s="1"/>
      <c r="N2596" s="1"/>
      <c r="O2596" s="1"/>
    </row>
    <row r="2597" spans="13:15" x14ac:dyDescent="0.25">
      <c r="M2597" s="1"/>
      <c r="N2597" s="1"/>
      <c r="O2597" s="1"/>
    </row>
    <row r="2598" spans="13:15" x14ac:dyDescent="0.25">
      <c r="M2598" s="1"/>
      <c r="N2598" s="1"/>
      <c r="O2598" s="1"/>
    </row>
    <row r="2599" spans="13:15" x14ac:dyDescent="0.25">
      <c r="M2599" s="1"/>
      <c r="N2599" s="1"/>
      <c r="O2599" s="1"/>
    </row>
    <row r="2600" spans="13:15" x14ac:dyDescent="0.25">
      <c r="M2600" s="1"/>
      <c r="N2600" s="1"/>
      <c r="O2600" s="1"/>
    </row>
    <row r="2601" spans="13:15" x14ac:dyDescent="0.25">
      <c r="M2601" s="1"/>
      <c r="N2601" s="1"/>
      <c r="O2601" s="1"/>
    </row>
    <row r="2602" spans="13:15" x14ac:dyDescent="0.25">
      <c r="M2602" s="1"/>
      <c r="N2602" s="1"/>
      <c r="O2602" s="1"/>
    </row>
    <row r="2603" spans="13:15" x14ac:dyDescent="0.25">
      <c r="M2603" s="1"/>
      <c r="N2603" s="1"/>
      <c r="O2603" s="1"/>
    </row>
    <row r="2604" spans="13:15" x14ac:dyDescent="0.25">
      <c r="M2604" s="1"/>
      <c r="N2604" s="1"/>
      <c r="O2604" s="1"/>
    </row>
    <row r="2605" spans="13:15" x14ac:dyDescent="0.25">
      <c r="M2605" s="1"/>
      <c r="N2605" s="1"/>
      <c r="O2605" s="1"/>
    </row>
    <row r="2606" spans="13:15" x14ac:dyDescent="0.25">
      <c r="M2606" s="1"/>
      <c r="N2606" s="1"/>
      <c r="O2606" s="1"/>
    </row>
    <row r="2607" spans="13:15" x14ac:dyDescent="0.25">
      <c r="M2607" s="1"/>
      <c r="N2607" s="1"/>
      <c r="O2607" s="1"/>
    </row>
    <row r="2608" spans="13:15" x14ac:dyDescent="0.25">
      <c r="M2608" s="1"/>
      <c r="N2608" s="1"/>
      <c r="O2608" s="1"/>
    </row>
    <row r="2609" spans="13:15" x14ac:dyDescent="0.25">
      <c r="M2609" s="1"/>
      <c r="N2609" s="1"/>
      <c r="O2609" s="1"/>
    </row>
    <row r="2610" spans="13:15" x14ac:dyDescent="0.25">
      <c r="M2610" s="1"/>
      <c r="N2610" s="1"/>
      <c r="O2610" s="1"/>
    </row>
    <row r="2611" spans="13:15" x14ac:dyDescent="0.25">
      <c r="M2611" s="1"/>
      <c r="N2611" s="1"/>
      <c r="O2611" s="1"/>
    </row>
    <row r="2612" spans="13:15" x14ac:dyDescent="0.25">
      <c r="M2612" s="1"/>
      <c r="N2612" s="1"/>
      <c r="O2612" s="1"/>
    </row>
    <row r="2613" spans="13:15" x14ac:dyDescent="0.25">
      <c r="M2613" s="1"/>
      <c r="N2613" s="1"/>
      <c r="O2613" s="1"/>
    </row>
    <row r="2614" spans="13:15" x14ac:dyDescent="0.25">
      <c r="M2614" s="1"/>
      <c r="N2614" s="1"/>
      <c r="O2614" s="1"/>
    </row>
    <row r="2615" spans="13:15" x14ac:dyDescent="0.25">
      <c r="M2615" s="1"/>
      <c r="N2615" s="1"/>
      <c r="O2615" s="1"/>
    </row>
    <row r="2616" spans="13:15" x14ac:dyDescent="0.25">
      <c r="M2616" s="1"/>
      <c r="N2616" s="1"/>
      <c r="O2616" s="1"/>
    </row>
    <row r="2617" spans="13:15" x14ac:dyDescent="0.25">
      <c r="M2617" s="1"/>
      <c r="N2617" s="1"/>
      <c r="O2617" s="1"/>
    </row>
    <row r="2618" spans="13:15" x14ac:dyDescent="0.25">
      <c r="M2618" s="1"/>
      <c r="N2618" s="1"/>
      <c r="O2618" s="1"/>
    </row>
    <row r="2619" spans="13:15" x14ac:dyDescent="0.25">
      <c r="M2619" s="1"/>
      <c r="N2619" s="1"/>
      <c r="O2619" s="1"/>
    </row>
    <row r="2620" spans="13:15" x14ac:dyDescent="0.25">
      <c r="M2620" s="1"/>
      <c r="N2620" s="1"/>
      <c r="O2620" s="1"/>
    </row>
    <row r="2621" spans="13:15" x14ac:dyDescent="0.25">
      <c r="M2621" s="1"/>
      <c r="N2621" s="1"/>
      <c r="O2621" s="1"/>
    </row>
    <row r="2622" spans="13:15" x14ac:dyDescent="0.25">
      <c r="M2622" s="1"/>
      <c r="N2622" s="1"/>
      <c r="O2622" s="1"/>
    </row>
    <row r="2623" spans="13:15" x14ac:dyDescent="0.25">
      <c r="M2623" s="1"/>
      <c r="N2623" s="1"/>
      <c r="O2623" s="1"/>
    </row>
    <row r="2624" spans="13:15" x14ac:dyDescent="0.25">
      <c r="M2624" s="1"/>
      <c r="N2624" s="1"/>
      <c r="O2624" s="1"/>
    </row>
    <row r="2625" spans="13:15" x14ac:dyDescent="0.25">
      <c r="M2625" s="1"/>
      <c r="N2625" s="1"/>
      <c r="O2625" s="1"/>
    </row>
    <row r="2626" spans="13:15" x14ac:dyDescent="0.25">
      <c r="M2626" s="1"/>
      <c r="N2626" s="1"/>
      <c r="O2626" s="1"/>
    </row>
    <row r="2627" spans="13:15" x14ac:dyDescent="0.25">
      <c r="M2627" s="1"/>
      <c r="N2627" s="1"/>
      <c r="O2627" s="1"/>
    </row>
    <row r="2628" spans="13:15" x14ac:dyDescent="0.25">
      <c r="M2628" s="1"/>
      <c r="N2628" s="1"/>
      <c r="O2628" s="1"/>
    </row>
    <row r="2629" spans="13:15" x14ac:dyDescent="0.25">
      <c r="M2629" s="1"/>
      <c r="N2629" s="1"/>
      <c r="O2629" s="1"/>
    </row>
    <row r="2630" spans="13:15" x14ac:dyDescent="0.25">
      <c r="M2630" s="1"/>
      <c r="N2630" s="1"/>
      <c r="O2630" s="1"/>
    </row>
    <row r="2631" spans="13:15" x14ac:dyDescent="0.25">
      <c r="M2631" s="1"/>
      <c r="N2631" s="1"/>
      <c r="O2631" s="1"/>
    </row>
    <row r="2632" spans="13:15" x14ac:dyDescent="0.25">
      <c r="M2632" s="1"/>
      <c r="N2632" s="1"/>
      <c r="O2632" s="1"/>
    </row>
    <row r="2633" spans="13:15" x14ac:dyDescent="0.25">
      <c r="M2633" s="1"/>
      <c r="N2633" s="1"/>
      <c r="O2633" s="1"/>
    </row>
    <row r="2634" spans="13:15" x14ac:dyDescent="0.25">
      <c r="M2634" s="1"/>
      <c r="N2634" s="1"/>
      <c r="O2634" s="1"/>
    </row>
    <row r="2635" spans="13:15" x14ac:dyDescent="0.25">
      <c r="M2635" s="1"/>
      <c r="N2635" s="1"/>
      <c r="O2635" s="1"/>
    </row>
    <row r="2636" spans="13:15" x14ac:dyDescent="0.25">
      <c r="M2636" s="1"/>
      <c r="N2636" s="1"/>
      <c r="O2636" s="1"/>
    </row>
    <row r="2637" spans="13:15" x14ac:dyDescent="0.25">
      <c r="M2637" s="1"/>
      <c r="N2637" s="1"/>
      <c r="O2637" s="1"/>
    </row>
    <row r="2638" spans="13:15" x14ac:dyDescent="0.25">
      <c r="M2638" s="1"/>
      <c r="N2638" s="1"/>
      <c r="O2638" s="1"/>
    </row>
    <row r="2639" spans="13:15" x14ac:dyDescent="0.25">
      <c r="M2639" s="1"/>
      <c r="N2639" s="1"/>
      <c r="O2639" s="1"/>
    </row>
    <row r="2640" spans="13:15" x14ac:dyDescent="0.25">
      <c r="M2640" s="1"/>
      <c r="N2640" s="1"/>
      <c r="O2640" s="1"/>
    </row>
    <row r="2641" spans="13:15" x14ac:dyDescent="0.25">
      <c r="M2641" s="1"/>
      <c r="N2641" s="1"/>
      <c r="O2641" s="1"/>
    </row>
    <row r="2642" spans="13:15" x14ac:dyDescent="0.25">
      <c r="M2642" s="1"/>
      <c r="N2642" s="1"/>
      <c r="O2642" s="1"/>
    </row>
    <row r="2643" spans="13:15" x14ac:dyDescent="0.25">
      <c r="M2643" s="1"/>
      <c r="N2643" s="1"/>
      <c r="O2643" s="1"/>
    </row>
    <row r="2644" spans="13:15" x14ac:dyDescent="0.25">
      <c r="M2644" s="1"/>
      <c r="N2644" s="1"/>
      <c r="O2644" s="1"/>
    </row>
    <row r="2645" spans="13:15" x14ac:dyDescent="0.25">
      <c r="M2645" s="1"/>
      <c r="N2645" s="1"/>
      <c r="O2645" s="1"/>
    </row>
    <row r="2646" spans="13:15" x14ac:dyDescent="0.25">
      <c r="M2646" s="1"/>
      <c r="N2646" s="1"/>
      <c r="O2646" s="1"/>
    </row>
    <row r="2647" spans="13:15" x14ac:dyDescent="0.25">
      <c r="M2647" s="1"/>
      <c r="N2647" s="1"/>
      <c r="O2647" s="1"/>
    </row>
    <row r="2648" spans="13:15" x14ac:dyDescent="0.25">
      <c r="M2648" s="1"/>
      <c r="N2648" s="1"/>
      <c r="O2648" s="1"/>
    </row>
    <row r="2649" spans="13:15" x14ac:dyDescent="0.25">
      <c r="M2649" s="1"/>
      <c r="N2649" s="1"/>
      <c r="O2649" s="1"/>
    </row>
    <row r="2650" spans="13:15" x14ac:dyDescent="0.25">
      <c r="M2650" s="1"/>
      <c r="N2650" s="1"/>
      <c r="O2650" s="1"/>
    </row>
    <row r="2651" spans="13:15" x14ac:dyDescent="0.25">
      <c r="M2651" s="1"/>
      <c r="N2651" s="1"/>
      <c r="O2651" s="1"/>
    </row>
    <row r="2652" spans="13:15" x14ac:dyDescent="0.25">
      <c r="M2652" s="1"/>
      <c r="N2652" s="1"/>
      <c r="O2652" s="1"/>
    </row>
    <row r="2653" spans="13:15" x14ac:dyDescent="0.25">
      <c r="M2653" s="1"/>
      <c r="N2653" s="1"/>
      <c r="O2653" s="1"/>
    </row>
    <row r="2654" spans="13:15" x14ac:dyDescent="0.25">
      <c r="M2654" s="1"/>
      <c r="N2654" s="1"/>
      <c r="O2654" s="1"/>
    </row>
    <row r="2655" spans="13:15" x14ac:dyDescent="0.25">
      <c r="M2655" s="1"/>
      <c r="N2655" s="1"/>
      <c r="O2655" s="1"/>
    </row>
    <row r="2656" spans="13:15" x14ac:dyDescent="0.25">
      <c r="M2656" s="1"/>
      <c r="N2656" s="1"/>
      <c r="O2656" s="1"/>
    </row>
    <row r="2657" spans="13:15" x14ac:dyDescent="0.25">
      <c r="M2657" s="1"/>
      <c r="N2657" s="1"/>
      <c r="O2657" s="1"/>
    </row>
    <row r="2658" spans="13:15" x14ac:dyDescent="0.25">
      <c r="M2658" s="1"/>
      <c r="N2658" s="1"/>
      <c r="O2658" s="1"/>
    </row>
    <row r="2659" spans="13:15" x14ac:dyDescent="0.25">
      <c r="M2659" s="1"/>
      <c r="N2659" s="1"/>
      <c r="O2659" s="1"/>
    </row>
    <row r="2660" spans="13:15" x14ac:dyDescent="0.25">
      <c r="M2660" s="1"/>
      <c r="N2660" s="1"/>
      <c r="O2660" s="1"/>
    </row>
    <row r="2661" spans="13:15" x14ac:dyDescent="0.25">
      <c r="M2661" s="1"/>
      <c r="N2661" s="1"/>
      <c r="O2661" s="1"/>
    </row>
    <row r="2662" spans="13:15" x14ac:dyDescent="0.25">
      <c r="M2662" s="1"/>
      <c r="N2662" s="1"/>
      <c r="O2662" s="1"/>
    </row>
    <row r="2663" spans="13:15" x14ac:dyDescent="0.25">
      <c r="M2663" s="1"/>
      <c r="N2663" s="1"/>
      <c r="O2663" s="1"/>
    </row>
    <row r="2664" spans="13:15" x14ac:dyDescent="0.25">
      <c r="M2664" s="1"/>
      <c r="N2664" s="1"/>
      <c r="O2664" s="1"/>
    </row>
    <row r="2665" spans="13:15" x14ac:dyDescent="0.25">
      <c r="M2665" s="1"/>
      <c r="N2665" s="1"/>
      <c r="O2665" s="1"/>
    </row>
    <row r="2666" spans="13:15" x14ac:dyDescent="0.25">
      <c r="M2666" s="1"/>
      <c r="N2666" s="1"/>
      <c r="O2666" s="1"/>
    </row>
    <row r="2667" spans="13:15" x14ac:dyDescent="0.25">
      <c r="M2667" s="1"/>
      <c r="N2667" s="1"/>
      <c r="O2667" s="1"/>
    </row>
    <row r="2668" spans="13:15" x14ac:dyDescent="0.25">
      <c r="M2668" s="1"/>
      <c r="N2668" s="1"/>
      <c r="O2668" s="1"/>
    </row>
    <row r="2669" spans="13:15" x14ac:dyDescent="0.25">
      <c r="M2669" s="1"/>
      <c r="N2669" s="1"/>
      <c r="O2669" s="1"/>
    </row>
    <row r="2670" spans="13:15" x14ac:dyDescent="0.25">
      <c r="M2670" s="1"/>
      <c r="N2670" s="1"/>
      <c r="O2670" s="1"/>
    </row>
    <row r="2671" spans="13:15" x14ac:dyDescent="0.25">
      <c r="M2671" s="1"/>
      <c r="N2671" s="1"/>
      <c r="O2671" s="1"/>
    </row>
    <row r="2672" spans="13:15" x14ac:dyDescent="0.25">
      <c r="M2672" s="1"/>
      <c r="N2672" s="1"/>
      <c r="O2672" s="1"/>
    </row>
    <row r="2673" spans="13:15" x14ac:dyDescent="0.25">
      <c r="M2673" s="1"/>
      <c r="N2673" s="1"/>
      <c r="O2673" s="1"/>
    </row>
    <row r="2674" spans="13:15" x14ac:dyDescent="0.25">
      <c r="M2674" s="1"/>
      <c r="N2674" s="1"/>
      <c r="O2674" s="1"/>
    </row>
    <row r="2675" spans="13:15" x14ac:dyDescent="0.25">
      <c r="M2675" s="1"/>
      <c r="N2675" s="1"/>
      <c r="O2675" s="1"/>
    </row>
    <row r="2676" spans="13:15" x14ac:dyDescent="0.25">
      <c r="M2676" s="1"/>
      <c r="N2676" s="1"/>
      <c r="O2676" s="1"/>
    </row>
    <row r="2677" spans="13:15" x14ac:dyDescent="0.25">
      <c r="M2677" s="1"/>
      <c r="N2677" s="1"/>
      <c r="O2677" s="1"/>
    </row>
    <row r="2678" spans="13:15" x14ac:dyDescent="0.25">
      <c r="M2678" s="1"/>
      <c r="N2678" s="1"/>
      <c r="O2678" s="1"/>
    </row>
    <row r="2679" spans="13:15" x14ac:dyDescent="0.25">
      <c r="M2679" s="1"/>
      <c r="N2679" s="1"/>
      <c r="O2679" s="1"/>
    </row>
    <row r="2680" spans="13:15" x14ac:dyDescent="0.25">
      <c r="M2680" s="1"/>
      <c r="N2680" s="1"/>
      <c r="O2680" s="1"/>
    </row>
    <row r="2681" spans="13:15" x14ac:dyDescent="0.25">
      <c r="M2681" s="1"/>
      <c r="N2681" s="1"/>
      <c r="O2681" s="1"/>
    </row>
    <row r="2682" spans="13:15" x14ac:dyDescent="0.25">
      <c r="M2682" s="1"/>
      <c r="N2682" s="1"/>
      <c r="O2682" s="1"/>
    </row>
    <row r="2683" spans="13:15" x14ac:dyDescent="0.25">
      <c r="M2683" s="1"/>
      <c r="N2683" s="1"/>
      <c r="O2683" s="1"/>
    </row>
    <row r="2684" spans="13:15" x14ac:dyDescent="0.25">
      <c r="M2684" s="1"/>
      <c r="N2684" s="1"/>
      <c r="O2684" s="1"/>
    </row>
    <row r="2685" spans="13:15" x14ac:dyDescent="0.25">
      <c r="M2685" s="1"/>
      <c r="N2685" s="1"/>
      <c r="O2685" s="1"/>
    </row>
    <row r="2686" spans="13:15" x14ac:dyDescent="0.25">
      <c r="M2686" s="1"/>
      <c r="N2686" s="1"/>
      <c r="O2686" s="1"/>
    </row>
    <row r="2687" spans="13:15" x14ac:dyDescent="0.25">
      <c r="M2687" s="1"/>
      <c r="N2687" s="1"/>
      <c r="O2687" s="1"/>
    </row>
    <row r="2688" spans="13:15" x14ac:dyDescent="0.25">
      <c r="M2688" s="1"/>
      <c r="N2688" s="1"/>
      <c r="O2688" s="1"/>
    </row>
    <row r="2689" spans="13:15" x14ac:dyDescent="0.25">
      <c r="M2689" s="1"/>
      <c r="N2689" s="1"/>
      <c r="O2689" s="1"/>
    </row>
    <row r="2690" spans="13:15" x14ac:dyDescent="0.25">
      <c r="M2690" s="1"/>
      <c r="N2690" s="1"/>
      <c r="O2690" s="1"/>
    </row>
    <row r="2691" spans="13:15" x14ac:dyDescent="0.25">
      <c r="M2691" s="1"/>
      <c r="N2691" s="1"/>
      <c r="O2691" s="1"/>
    </row>
    <row r="2692" spans="13:15" x14ac:dyDescent="0.25">
      <c r="M2692" s="1"/>
      <c r="N2692" s="1"/>
      <c r="O2692" s="1"/>
    </row>
    <row r="2693" spans="13:15" x14ac:dyDescent="0.25">
      <c r="M2693" s="1"/>
      <c r="N2693" s="1"/>
      <c r="O2693" s="1"/>
    </row>
    <row r="2694" spans="13:15" x14ac:dyDescent="0.25">
      <c r="M2694" s="1"/>
      <c r="N2694" s="1"/>
      <c r="O2694" s="1"/>
    </row>
    <row r="2695" spans="13:15" x14ac:dyDescent="0.25">
      <c r="M2695" s="1"/>
      <c r="N2695" s="1"/>
      <c r="O2695" s="1"/>
    </row>
    <row r="2696" spans="13:15" x14ac:dyDescent="0.25">
      <c r="M2696" s="1"/>
      <c r="N2696" s="1"/>
      <c r="O2696" s="1"/>
    </row>
    <row r="2697" spans="13:15" x14ac:dyDescent="0.25">
      <c r="M2697" s="1"/>
      <c r="N2697" s="1"/>
      <c r="O2697" s="1"/>
    </row>
    <row r="2698" spans="13:15" x14ac:dyDescent="0.25">
      <c r="M2698" s="1"/>
      <c r="N2698" s="1"/>
      <c r="O2698" s="1"/>
    </row>
    <row r="2699" spans="13:15" x14ac:dyDescent="0.25">
      <c r="M2699" s="1"/>
      <c r="N2699" s="1"/>
      <c r="O2699" s="1"/>
    </row>
    <row r="2700" spans="13:15" x14ac:dyDescent="0.25">
      <c r="M2700" s="1"/>
      <c r="N2700" s="1"/>
      <c r="O2700" s="1"/>
    </row>
    <row r="2701" spans="13:15" x14ac:dyDescent="0.25">
      <c r="M2701" s="1"/>
      <c r="N2701" s="1"/>
      <c r="O2701" s="1"/>
    </row>
    <row r="2702" spans="13:15" x14ac:dyDescent="0.25">
      <c r="M2702" s="1"/>
      <c r="N2702" s="1"/>
      <c r="O2702" s="1"/>
    </row>
    <row r="2703" spans="13:15" x14ac:dyDescent="0.25">
      <c r="M2703" s="1"/>
      <c r="N2703" s="1"/>
      <c r="O2703" s="1"/>
    </row>
    <row r="2704" spans="13:15" x14ac:dyDescent="0.25">
      <c r="M2704" s="1"/>
      <c r="N2704" s="1"/>
      <c r="O2704" s="1"/>
    </row>
    <row r="2705" spans="13:15" x14ac:dyDescent="0.25">
      <c r="M2705" s="1"/>
      <c r="N2705" s="1"/>
      <c r="O2705" s="1"/>
    </row>
    <row r="2706" spans="13:15" x14ac:dyDescent="0.25">
      <c r="M2706" s="1"/>
      <c r="N2706" s="1"/>
      <c r="O2706" s="1"/>
    </row>
    <row r="2707" spans="13:15" x14ac:dyDescent="0.25">
      <c r="M2707" s="1"/>
      <c r="N2707" s="1"/>
      <c r="O2707" s="1"/>
    </row>
    <row r="2708" spans="13:15" x14ac:dyDescent="0.25">
      <c r="M2708" s="1"/>
      <c r="N2708" s="1"/>
      <c r="O2708" s="1"/>
    </row>
    <row r="2709" spans="13:15" x14ac:dyDescent="0.25">
      <c r="M2709" s="1"/>
      <c r="N2709" s="1"/>
      <c r="O2709" s="1"/>
    </row>
    <row r="2710" spans="13:15" x14ac:dyDescent="0.25">
      <c r="M2710" s="1"/>
      <c r="N2710" s="1"/>
      <c r="O2710" s="1"/>
    </row>
    <row r="2711" spans="13:15" x14ac:dyDescent="0.25">
      <c r="M2711" s="1"/>
      <c r="N2711" s="1"/>
      <c r="O2711" s="1"/>
    </row>
    <row r="2712" spans="13:15" x14ac:dyDescent="0.25">
      <c r="M2712" s="1"/>
      <c r="N2712" s="1"/>
      <c r="O2712" s="1"/>
    </row>
    <row r="2713" spans="13:15" x14ac:dyDescent="0.25">
      <c r="M2713" s="1"/>
      <c r="N2713" s="1"/>
      <c r="O2713" s="1"/>
    </row>
    <row r="2714" spans="13:15" x14ac:dyDescent="0.25">
      <c r="M2714" s="1"/>
      <c r="N2714" s="1"/>
      <c r="O2714" s="1"/>
    </row>
    <row r="2715" spans="13:15" x14ac:dyDescent="0.25">
      <c r="M2715" s="1"/>
      <c r="N2715" s="1"/>
      <c r="O2715" s="1"/>
    </row>
    <row r="2716" spans="13:15" x14ac:dyDescent="0.25">
      <c r="M2716" s="1"/>
      <c r="N2716" s="1"/>
      <c r="O2716" s="1"/>
    </row>
    <row r="2717" spans="13:15" x14ac:dyDescent="0.25">
      <c r="M2717" s="1"/>
      <c r="N2717" s="1"/>
      <c r="O2717" s="1"/>
    </row>
    <row r="2718" spans="13:15" x14ac:dyDescent="0.25">
      <c r="M2718" s="1"/>
      <c r="N2718" s="1"/>
      <c r="O2718" s="1"/>
    </row>
    <row r="2719" spans="13:15" x14ac:dyDescent="0.25">
      <c r="M2719" s="1"/>
      <c r="N2719" s="1"/>
      <c r="O2719" s="1"/>
    </row>
    <row r="2720" spans="13:15" x14ac:dyDescent="0.25">
      <c r="M2720" s="1"/>
      <c r="N2720" s="1"/>
      <c r="O2720" s="1"/>
    </row>
    <row r="2721" spans="13:15" x14ac:dyDescent="0.25">
      <c r="M2721" s="1"/>
      <c r="N2721" s="1"/>
      <c r="O2721" s="1"/>
    </row>
    <row r="2722" spans="13:15" x14ac:dyDescent="0.25">
      <c r="M2722" s="1"/>
      <c r="N2722" s="1"/>
      <c r="O2722" s="1"/>
    </row>
    <row r="2723" spans="13:15" x14ac:dyDescent="0.25">
      <c r="M2723" s="1"/>
      <c r="N2723" s="1"/>
      <c r="O2723" s="1"/>
    </row>
    <row r="2724" spans="13:15" x14ac:dyDescent="0.25">
      <c r="M2724" s="1"/>
      <c r="N2724" s="1"/>
      <c r="O2724" s="1"/>
    </row>
    <row r="2725" spans="13:15" x14ac:dyDescent="0.25">
      <c r="M2725" s="1"/>
      <c r="N2725" s="1"/>
      <c r="O2725" s="1"/>
    </row>
    <row r="2726" spans="13:15" x14ac:dyDescent="0.25">
      <c r="M2726" s="1"/>
      <c r="N2726" s="1"/>
      <c r="O2726" s="1"/>
    </row>
    <row r="2727" spans="13:15" x14ac:dyDescent="0.25">
      <c r="M2727" s="1"/>
      <c r="N2727" s="1"/>
      <c r="O2727" s="1"/>
    </row>
    <row r="2728" spans="13:15" x14ac:dyDescent="0.25">
      <c r="M2728" s="1"/>
      <c r="N2728" s="1"/>
      <c r="O2728" s="1"/>
    </row>
    <row r="2729" spans="13:15" x14ac:dyDescent="0.25">
      <c r="M2729" s="1"/>
      <c r="N2729" s="1"/>
      <c r="O2729" s="1"/>
    </row>
    <row r="2730" spans="13:15" x14ac:dyDescent="0.25">
      <c r="M2730" s="1"/>
      <c r="N2730" s="1"/>
      <c r="O2730" s="1"/>
    </row>
    <row r="2731" spans="13:15" x14ac:dyDescent="0.25">
      <c r="M2731" s="1"/>
      <c r="N2731" s="1"/>
      <c r="O2731" s="1"/>
    </row>
    <row r="2732" spans="13:15" x14ac:dyDescent="0.25">
      <c r="M2732" s="1"/>
      <c r="N2732" s="1"/>
      <c r="O2732" s="1"/>
    </row>
    <row r="2733" spans="13:15" x14ac:dyDescent="0.25">
      <c r="M2733" s="1"/>
      <c r="N2733" s="1"/>
      <c r="O2733" s="1"/>
    </row>
    <row r="2734" spans="13:15" x14ac:dyDescent="0.25">
      <c r="M2734" s="1"/>
      <c r="N2734" s="1"/>
      <c r="O2734" s="1"/>
    </row>
    <row r="2735" spans="13:15" x14ac:dyDescent="0.25">
      <c r="M2735" s="1"/>
      <c r="N2735" s="1"/>
      <c r="O2735" s="1"/>
    </row>
    <row r="2736" spans="13:15" x14ac:dyDescent="0.25">
      <c r="M2736" s="1"/>
      <c r="N2736" s="1"/>
      <c r="O2736" s="1"/>
    </row>
    <row r="2737" spans="13:15" x14ac:dyDescent="0.25">
      <c r="M2737" s="1"/>
      <c r="N2737" s="1"/>
      <c r="O2737" s="1"/>
    </row>
    <row r="2738" spans="13:15" x14ac:dyDescent="0.25">
      <c r="M2738" s="1"/>
      <c r="N2738" s="1"/>
      <c r="O2738" s="1"/>
    </row>
    <row r="2739" spans="13:15" x14ac:dyDescent="0.25">
      <c r="M2739" s="1"/>
      <c r="N2739" s="1"/>
      <c r="O2739" s="1"/>
    </row>
    <row r="2740" spans="13:15" x14ac:dyDescent="0.25">
      <c r="M2740" s="1"/>
      <c r="N2740" s="1"/>
      <c r="O2740" s="1"/>
    </row>
    <row r="2741" spans="13:15" x14ac:dyDescent="0.25">
      <c r="M2741" s="1"/>
      <c r="N2741" s="1"/>
      <c r="O2741" s="1"/>
    </row>
    <row r="2742" spans="13:15" x14ac:dyDescent="0.25">
      <c r="M2742" s="1"/>
      <c r="N2742" s="1"/>
      <c r="O2742" s="1"/>
    </row>
    <row r="2743" spans="13:15" x14ac:dyDescent="0.25">
      <c r="M2743" s="1"/>
      <c r="N2743" s="1"/>
      <c r="O2743" s="1"/>
    </row>
    <row r="2744" spans="13:15" x14ac:dyDescent="0.25">
      <c r="M2744" s="1"/>
      <c r="N2744" s="1"/>
      <c r="O2744" s="1"/>
    </row>
    <row r="2745" spans="13:15" x14ac:dyDescent="0.25">
      <c r="M2745" s="1"/>
      <c r="N2745" s="1"/>
      <c r="O2745" s="1"/>
    </row>
    <row r="2746" spans="13:15" x14ac:dyDescent="0.25">
      <c r="M2746" s="1"/>
      <c r="N2746" s="1"/>
      <c r="O2746" s="1"/>
    </row>
    <row r="2747" spans="13:15" x14ac:dyDescent="0.25">
      <c r="M2747" s="1"/>
      <c r="N2747" s="1"/>
      <c r="O2747" s="1"/>
    </row>
    <row r="2748" spans="13:15" x14ac:dyDescent="0.25">
      <c r="M2748" s="1"/>
      <c r="N2748" s="1"/>
      <c r="O2748" s="1"/>
    </row>
    <row r="2749" spans="13:15" x14ac:dyDescent="0.25">
      <c r="M2749" s="1"/>
      <c r="N2749" s="1"/>
      <c r="O2749" s="1"/>
    </row>
    <row r="2750" spans="13:15" x14ac:dyDescent="0.25">
      <c r="M2750" s="1"/>
      <c r="N2750" s="1"/>
      <c r="O2750" s="1"/>
    </row>
    <row r="2751" spans="13:15" x14ac:dyDescent="0.25">
      <c r="M2751" s="1"/>
      <c r="N2751" s="1"/>
      <c r="O2751" s="1"/>
    </row>
    <row r="2752" spans="13:15" x14ac:dyDescent="0.25">
      <c r="M2752" s="1"/>
      <c r="N2752" s="1"/>
      <c r="O2752" s="1"/>
    </row>
    <row r="2753" spans="13:15" x14ac:dyDescent="0.25">
      <c r="M2753" s="1"/>
      <c r="N2753" s="1"/>
      <c r="O2753" s="1"/>
    </row>
    <row r="2754" spans="13:15" x14ac:dyDescent="0.25">
      <c r="M2754" s="1"/>
      <c r="N2754" s="1"/>
      <c r="O2754" s="1"/>
    </row>
    <row r="2755" spans="13:15" x14ac:dyDescent="0.25">
      <c r="M2755" s="1"/>
      <c r="N2755" s="1"/>
      <c r="O2755" s="1"/>
    </row>
    <row r="2756" spans="13:15" x14ac:dyDescent="0.25">
      <c r="M2756" s="1"/>
      <c r="N2756" s="1"/>
      <c r="O2756" s="1"/>
    </row>
    <row r="2757" spans="13:15" x14ac:dyDescent="0.25">
      <c r="M2757" s="1"/>
      <c r="N2757" s="1"/>
      <c r="O2757" s="1"/>
    </row>
    <row r="2758" spans="13:15" x14ac:dyDescent="0.25">
      <c r="M2758" s="1"/>
      <c r="N2758" s="1"/>
      <c r="O2758" s="1"/>
    </row>
    <row r="2759" spans="13:15" x14ac:dyDescent="0.25">
      <c r="M2759" s="1"/>
      <c r="N2759" s="1"/>
      <c r="O2759" s="1"/>
    </row>
    <row r="2760" spans="13:15" x14ac:dyDescent="0.25">
      <c r="M2760" s="1"/>
      <c r="N2760" s="1"/>
      <c r="O2760" s="1"/>
    </row>
    <row r="2761" spans="13:15" x14ac:dyDescent="0.25">
      <c r="M2761" s="1"/>
      <c r="N2761" s="1"/>
      <c r="O2761" s="1"/>
    </row>
    <row r="2762" spans="13:15" x14ac:dyDescent="0.25">
      <c r="M2762" s="1"/>
      <c r="N2762" s="1"/>
      <c r="O2762" s="1"/>
    </row>
    <row r="2763" spans="13:15" x14ac:dyDescent="0.25">
      <c r="M2763" s="1"/>
      <c r="N2763" s="1"/>
      <c r="O2763" s="1"/>
    </row>
    <row r="2764" spans="13:15" x14ac:dyDescent="0.25">
      <c r="M2764" s="1"/>
      <c r="N2764" s="1"/>
      <c r="O2764" s="1"/>
    </row>
    <row r="2765" spans="13:15" x14ac:dyDescent="0.25">
      <c r="M2765" s="1"/>
      <c r="N2765" s="1"/>
      <c r="O2765" s="1"/>
    </row>
    <row r="2766" spans="13:15" x14ac:dyDescent="0.25">
      <c r="M2766" s="1"/>
      <c r="N2766" s="1"/>
      <c r="O2766" s="1"/>
    </row>
    <row r="2767" spans="13:15" x14ac:dyDescent="0.25">
      <c r="M2767" s="1"/>
      <c r="N2767" s="1"/>
      <c r="O2767" s="1"/>
    </row>
    <row r="2768" spans="13:15" x14ac:dyDescent="0.25">
      <c r="M2768" s="1"/>
      <c r="N2768" s="1"/>
      <c r="O2768" s="1"/>
    </row>
    <row r="2769" spans="13:15" x14ac:dyDescent="0.25">
      <c r="M2769" s="1"/>
      <c r="N2769" s="1"/>
      <c r="O2769" s="1"/>
    </row>
    <row r="2770" spans="13:15" x14ac:dyDescent="0.25">
      <c r="M2770" s="1"/>
      <c r="N2770" s="1"/>
      <c r="O2770" s="1"/>
    </row>
    <row r="2771" spans="13:15" x14ac:dyDescent="0.25">
      <c r="M2771" s="1"/>
      <c r="N2771" s="1"/>
      <c r="O2771" s="1"/>
    </row>
    <row r="2772" spans="13:15" x14ac:dyDescent="0.25">
      <c r="M2772" s="1"/>
      <c r="N2772" s="1"/>
      <c r="O2772" s="1"/>
    </row>
    <row r="2773" spans="13:15" x14ac:dyDescent="0.25">
      <c r="M2773" s="1"/>
      <c r="N2773" s="1"/>
      <c r="O2773" s="1"/>
    </row>
    <row r="2774" spans="13:15" x14ac:dyDescent="0.25">
      <c r="M2774" s="1"/>
      <c r="N2774" s="1"/>
      <c r="O2774" s="1"/>
    </row>
    <row r="2775" spans="13:15" x14ac:dyDescent="0.25">
      <c r="M2775" s="1"/>
      <c r="N2775" s="1"/>
      <c r="O2775" s="1"/>
    </row>
    <row r="2776" spans="13:15" x14ac:dyDescent="0.25">
      <c r="M2776" s="1"/>
      <c r="N2776" s="1"/>
      <c r="O2776" s="1"/>
    </row>
    <row r="2777" spans="13:15" x14ac:dyDescent="0.25">
      <c r="M2777" s="1"/>
      <c r="N2777" s="1"/>
      <c r="O2777" s="1"/>
    </row>
    <row r="2778" spans="13:15" x14ac:dyDescent="0.25">
      <c r="M2778" s="1"/>
      <c r="N2778" s="1"/>
      <c r="O2778" s="1"/>
    </row>
    <row r="2779" spans="13:15" x14ac:dyDescent="0.25">
      <c r="M2779" s="1"/>
      <c r="N2779" s="1"/>
      <c r="O2779" s="1"/>
    </row>
    <row r="2780" spans="13:15" x14ac:dyDescent="0.25">
      <c r="M2780" s="1"/>
      <c r="N2780" s="1"/>
      <c r="O2780" s="1"/>
    </row>
    <row r="2781" spans="13:15" x14ac:dyDescent="0.25">
      <c r="M2781" s="1"/>
      <c r="N2781" s="1"/>
      <c r="O2781" s="1"/>
    </row>
    <row r="2782" spans="13:15" x14ac:dyDescent="0.25">
      <c r="M2782" s="1"/>
      <c r="N2782" s="1"/>
      <c r="O2782" s="1"/>
    </row>
    <row r="2783" spans="13:15" x14ac:dyDescent="0.25">
      <c r="M2783" s="1"/>
      <c r="N2783" s="1"/>
      <c r="O2783" s="1"/>
    </row>
    <row r="2784" spans="13:15" x14ac:dyDescent="0.25">
      <c r="M2784" s="1"/>
      <c r="N2784" s="1"/>
      <c r="O2784" s="1"/>
    </row>
    <row r="2785" spans="13:15" x14ac:dyDescent="0.25">
      <c r="M2785" s="1"/>
      <c r="N2785" s="1"/>
      <c r="O2785" s="1"/>
    </row>
    <row r="2786" spans="13:15" x14ac:dyDescent="0.25">
      <c r="M2786" s="1"/>
      <c r="N2786" s="1"/>
      <c r="O2786" s="1"/>
    </row>
    <row r="2787" spans="13:15" x14ac:dyDescent="0.25">
      <c r="M2787" s="1"/>
      <c r="N2787" s="1"/>
      <c r="O2787" s="1"/>
    </row>
    <row r="2788" spans="13:15" x14ac:dyDescent="0.25">
      <c r="M2788" s="1"/>
      <c r="N2788" s="1"/>
      <c r="O2788" s="1"/>
    </row>
    <row r="2789" spans="13:15" x14ac:dyDescent="0.25">
      <c r="M2789" s="1"/>
      <c r="N2789" s="1"/>
      <c r="O2789" s="1"/>
    </row>
    <row r="2790" spans="13:15" x14ac:dyDescent="0.25">
      <c r="M2790" s="1"/>
      <c r="N2790" s="1"/>
      <c r="O2790" s="1"/>
    </row>
    <row r="2791" spans="13:15" x14ac:dyDescent="0.25">
      <c r="M2791" s="1"/>
      <c r="N2791" s="1"/>
      <c r="O2791" s="1"/>
    </row>
    <row r="2792" spans="13:15" x14ac:dyDescent="0.25">
      <c r="M2792" s="1"/>
      <c r="N2792" s="1"/>
      <c r="O2792" s="1"/>
    </row>
    <row r="2793" spans="13:15" x14ac:dyDescent="0.25">
      <c r="M2793" s="1"/>
      <c r="N2793" s="1"/>
      <c r="O2793" s="1"/>
    </row>
    <row r="2794" spans="13:15" x14ac:dyDescent="0.25">
      <c r="M2794" s="1"/>
      <c r="N2794" s="1"/>
      <c r="O2794" s="1"/>
    </row>
    <row r="2795" spans="13:15" x14ac:dyDescent="0.25">
      <c r="M2795" s="1"/>
      <c r="N2795" s="1"/>
      <c r="O2795" s="1"/>
    </row>
    <row r="2796" spans="13:15" x14ac:dyDescent="0.25">
      <c r="M2796" s="1"/>
      <c r="N2796" s="1"/>
      <c r="O2796" s="1"/>
    </row>
    <row r="2797" spans="13:15" x14ac:dyDescent="0.25">
      <c r="M2797" s="1"/>
      <c r="N2797" s="1"/>
      <c r="O2797" s="1"/>
    </row>
    <row r="2798" spans="13:15" x14ac:dyDescent="0.25">
      <c r="M2798" s="1"/>
      <c r="N2798" s="1"/>
      <c r="O2798" s="1"/>
    </row>
    <row r="2799" spans="13:15" x14ac:dyDescent="0.25">
      <c r="M2799" s="1"/>
      <c r="N2799" s="1"/>
      <c r="O2799" s="1"/>
    </row>
    <row r="2800" spans="13:15" x14ac:dyDescent="0.25">
      <c r="M2800" s="1"/>
      <c r="N2800" s="1"/>
      <c r="O2800" s="1"/>
    </row>
    <row r="2801" spans="13:15" x14ac:dyDescent="0.25">
      <c r="M2801" s="1"/>
      <c r="N2801" s="1"/>
      <c r="O2801" s="1"/>
    </row>
    <row r="2802" spans="13:15" x14ac:dyDescent="0.25">
      <c r="M2802" s="1"/>
      <c r="N2802" s="1"/>
      <c r="O2802" s="1"/>
    </row>
    <row r="2803" spans="13:15" x14ac:dyDescent="0.25">
      <c r="M2803" s="1"/>
      <c r="N2803" s="1"/>
      <c r="O2803" s="1"/>
    </row>
    <row r="2804" spans="13:15" x14ac:dyDescent="0.25">
      <c r="M2804" s="1"/>
      <c r="N2804" s="1"/>
      <c r="O2804" s="1"/>
    </row>
    <row r="2805" spans="13:15" x14ac:dyDescent="0.25">
      <c r="M2805" s="1"/>
      <c r="N2805" s="1"/>
      <c r="O2805" s="1"/>
    </row>
    <row r="2806" spans="13:15" x14ac:dyDescent="0.25">
      <c r="M2806" s="1"/>
      <c r="N2806" s="1"/>
      <c r="O2806" s="1"/>
    </row>
    <row r="2807" spans="13:15" x14ac:dyDescent="0.25">
      <c r="M2807" s="1"/>
      <c r="N2807" s="1"/>
      <c r="O2807" s="1"/>
    </row>
    <row r="2808" spans="13:15" x14ac:dyDescent="0.25">
      <c r="M2808" s="1"/>
      <c r="N2808" s="1"/>
      <c r="O2808" s="1"/>
    </row>
    <row r="2809" spans="13:15" x14ac:dyDescent="0.25">
      <c r="M2809" s="1"/>
      <c r="N2809" s="1"/>
      <c r="O2809" s="1"/>
    </row>
    <row r="2810" spans="13:15" x14ac:dyDescent="0.25">
      <c r="M2810" s="1"/>
      <c r="N2810" s="1"/>
      <c r="O2810" s="1"/>
    </row>
    <row r="2811" spans="13:15" x14ac:dyDescent="0.25">
      <c r="M2811" s="1"/>
      <c r="N2811" s="1"/>
      <c r="O2811" s="1"/>
    </row>
    <row r="2812" spans="13:15" x14ac:dyDescent="0.25">
      <c r="M2812" s="1"/>
      <c r="N2812" s="1"/>
      <c r="O2812" s="1"/>
    </row>
    <row r="2813" spans="13:15" x14ac:dyDescent="0.25">
      <c r="M2813" s="1"/>
      <c r="N2813" s="1"/>
      <c r="O2813" s="1"/>
    </row>
    <row r="2814" spans="13:15" x14ac:dyDescent="0.25">
      <c r="M2814" s="1"/>
      <c r="N2814" s="1"/>
      <c r="O2814" s="1"/>
    </row>
    <row r="2815" spans="13:15" x14ac:dyDescent="0.25">
      <c r="M2815" s="1"/>
      <c r="N2815" s="1"/>
      <c r="O2815" s="1"/>
    </row>
    <row r="2816" spans="13:15" x14ac:dyDescent="0.25">
      <c r="M2816" s="1"/>
      <c r="N2816" s="1"/>
      <c r="O2816" s="1"/>
    </row>
    <row r="2817" spans="13:15" x14ac:dyDescent="0.25">
      <c r="M2817" s="1"/>
      <c r="N2817" s="1"/>
      <c r="O2817" s="1"/>
    </row>
    <row r="2818" spans="13:15" x14ac:dyDescent="0.25">
      <c r="M2818" s="1"/>
      <c r="N2818" s="1"/>
      <c r="O2818" s="1"/>
    </row>
    <row r="2819" spans="13:15" x14ac:dyDescent="0.25">
      <c r="M2819" s="1"/>
      <c r="N2819" s="1"/>
      <c r="O2819" s="1"/>
    </row>
    <row r="2820" spans="13:15" x14ac:dyDescent="0.25">
      <c r="M2820" s="1"/>
      <c r="N2820" s="1"/>
      <c r="O2820" s="1"/>
    </row>
    <row r="2821" spans="13:15" x14ac:dyDescent="0.25">
      <c r="M2821" s="1"/>
      <c r="N2821" s="1"/>
      <c r="O2821" s="1"/>
    </row>
    <row r="2822" spans="13:15" x14ac:dyDescent="0.25">
      <c r="M2822" s="1"/>
      <c r="N2822" s="1"/>
      <c r="O2822" s="1"/>
    </row>
    <row r="2823" spans="13:15" x14ac:dyDescent="0.25">
      <c r="M2823" s="1"/>
      <c r="N2823" s="1"/>
      <c r="O2823" s="1"/>
    </row>
    <row r="2824" spans="13:15" x14ac:dyDescent="0.25">
      <c r="M2824" s="1"/>
      <c r="N2824" s="1"/>
      <c r="O2824" s="1"/>
    </row>
    <row r="2825" spans="13:15" x14ac:dyDescent="0.25">
      <c r="M2825" s="1"/>
      <c r="N2825" s="1"/>
      <c r="O2825" s="1"/>
    </row>
    <row r="2826" spans="13:15" x14ac:dyDescent="0.25">
      <c r="M2826" s="1"/>
      <c r="N2826" s="1"/>
      <c r="O2826" s="1"/>
    </row>
    <row r="2827" spans="13:15" x14ac:dyDescent="0.25">
      <c r="M2827" s="1"/>
      <c r="N2827" s="1"/>
      <c r="O2827" s="1"/>
    </row>
    <row r="2828" spans="13:15" x14ac:dyDescent="0.25">
      <c r="M2828" s="1"/>
      <c r="N2828" s="1"/>
      <c r="O2828" s="1"/>
    </row>
    <row r="2829" spans="13:15" x14ac:dyDescent="0.25">
      <c r="M2829" s="1"/>
      <c r="N2829" s="1"/>
      <c r="O2829" s="1"/>
    </row>
    <row r="2830" spans="13:15" x14ac:dyDescent="0.25">
      <c r="M2830" s="1"/>
      <c r="N2830" s="1"/>
      <c r="O2830" s="1"/>
    </row>
    <row r="2831" spans="13:15" x14ac:dyDescent="0.25">
      <c r="M2831" s="1"/>
      <c r="N2831" s="1"/>
      <c r="O2831" s="1"/>
    </row>
    <row r="2832" spans="13:15" x14ac:dyDescent="0.25">
      <c r="M2832" s="1"/>
      <c r="N2832" s="1"/>
      <c r="O2832" s="1"/>
    </row>
    <row r="2833" spans="13:15" x14ac:dyDescent="0.25">
      <c r="M2833" s="1"/>
      <c r="N2833" s="1"/>
      <c r="O2833" s="1"/>
    </row>
    <row r="2834" spans="13:15" x14ac:dyDescent="0.25">
      <c r="M2834" s="1"/>
      <c r="N2834" s="1"/>
      <c r="O2834" s="1"/>
    </row>
    <row r="2835" spans="13:15" x14ac:dyDescent="0.25">
      <c r="M2835" s="1"/>
      <c r="N2835" s="1"/>
      <c r="O2835" s="1"/>
    </row>
    <row r="2836" spans="13:15" x14ac:dyDescent="0.25">
      <c r="M2836" s="1"/>
      <c r="N2836" s="1"/>
      <c r="O2836" s="1"/>
    </row>
    <row r="2837" spans="13:15" x14ac:dyDescent="0.25">
      <c r="M2837" s="1"/>
      <c r="N2837" s="1"/>
      <c r="O2837" s="1"/>
    </row>
    <row r="2838" spans="13:15" x14ac:dyDescent="0.25">
      <c r="M2838" s="1"/>
      <c r="N2838" s="1"/>
      <c r="O2838" s="1"/>
    </row>
    <row r="2839" spans="13:15" x14ac:dyDescent="0.25">
      <c r="M2839" s="1"/>
      <c r="N2839" s="1"/>
      <c r="O2839" s="1"/>
    </row>
    <row r="2840" spans="13:15" x14ac:dyDescent="0.25">
      <c r="M2840" s="1"/>
      <c r="N2840" s="1"/>
      <c r="O2840" s="1"/>
    </row>
    <row r="2841" spans="13:15" x14ac:dyDescent="0.25">
      <c r="M2841" s="1"/>
      <c r="N2841" s="1"/>
      <c r="O2841" s="1"/>
    </row>
    <row r="2842" spans="13:15" x14ac:dyDescent="0.25">
      <c r="M2842" s="1"/>
      <c r="N2842" s="1"/>
      <c r="O2842" s="1"/>
    </row>
    <row r="2843" spans="13:15" x14ac:dyDescent="0.25">
      <c r="M2843" s="1"/>
      <c r="N2843" s="1"/>
      <c r="O2843" s="1"/>
    </row>
    <row r="2844" spans="13:15" x14ac:dyDescent="0.25">
      <c r="M2844" s="1"/>
      <c r="N2844" s="1"/>
      <c r="O2844" s="1"/>
    </row>
    <row r="2845" spans="13:15" x14ac:dyDescent="0.25">
      <c r="M2845" s="1"/>
      <c r="N2845" s="1"/>
      <c r="O2845" s="1"/>
    </row>
    <row r="2846" spans="13:15" x14ac:dyDescent="0.25">
      <c r="M2846" s="1"/>
      <c r="N2846" s="1"/>
      <c r="O2846" s="1"/>
    </row>
    <row r="2847" spans="13:15" x14ac:dyDescent="0.25">
      <c r="M2847" s="1"/>
      <c r="N2847" s="1"/>
      <c r="O2847" s="1"/>
    </row>
    <row r="2848" spans="13:15" x14ac:dyDescent="0.25">
      <c r="M2848" s="1"/>
      <c r="N2848" s="1"/>
      <c r="O2848" s="1"/>
    </row>
    <row r="2849" spans="13:15" x14ac:dyDescent="0.25">
      <c r="M2849" s="1"/>
      <c r="N2849" s="1"/>
      <c r="O2849" s="1"/>
    </row>
    <row r="2850" spans="13:15" x14ac:dyDescent="0.25">
      <c r="M2850" s="1"/>
      <c r="N2850" s="1"/>
      <c r="O2850" s="1"/>
    </row>
    <row r="2851" spans="13:15" x14ac:dyDescent="0.25">
      <c r="M2851" s="1"/>
      <c r="N2851" s="1"/>
      <c r="O2851" s="1"/>
    </row>
    <row r="2852" spans="13:15" x14ac:dyDescent="0.25">
      <c r="M2852" s="1"/>
      <c r="N2852" s="1"/>
      <c r="O2852" s="1"/>
    </row>
    <row r="2853" spans="13:15" x14ac:dyDescent="0.25">
      <c r="M2853" s="1"/>
      <c r="N2853" s="1"/>
      <c r="O2853" s="1"/>
    </row>
    <row r="2854" spans="13:15" x14ac:dyDescent="0.25">
      <c r="M2854" s="1"/>
      <c r="N2854" s="1"/>
      <c r="O2854" s="1"/>
    </row>
    <row r="2855" spans="13:15" x14ac:dyDescent="0.25">
      <c r="M2855" s="1"/>
      <c r="N2855" s="1"/>
      <c r="O2855" s="1"/>
    </row>
    <row r="2856" spans="13:15" x14ac:dyDescent="0.25">
      <c r="M2856" s="1"/>
      <c r="N2856" s="1"/>
      <c r="O2856" s="1"/>
    </row>
    <row r="2857" spans="13:15" x14ac:dyDescent="0.25">
      <c r="M2857" s="1"/>
      <c r="N2857" s="1"/>
      <c r="O2857" s="1"/>
    </row>
    <row r="2858" spans="13:15" x14ac:dyDescent="0.25">
      <c r="M2858" s="1"/>
      <c r="N2858" s="1"/>
      <c r="O2858" s="1"/>
    </row>
    <row r="2859" spans="13:15" x14ac:dyDescent="0.25">
      <c r="M2859" s="1"/>
      <c r="N2859" s="1"/>
      <c r="O2859" s="1"/>
    </row>
    <row r="2860" spans="13:15" x14ac:dyDescent="0.25">
      <c r="M2860" s="1"/>
      <c r="N2860" s="1"/>
      <c r="O2860" s="1"/>
    </row>
    <row r="2861" spans="13:15" x14ac:dyDescent="0.25">
      <c r="M2861" s="1"/>
      <c r="N2861" s="1"/>
      <c r="O2861" s="1"/>
    </row>
    <row r="2862" spans="13:15" x14ac:dyDescent="0.25">
      <c r="M2862" s="1"/>
      <c r="N2862" s="1"/>
      <c r="O2862" s="1"/>
    </row>
    <row r="2863" spans="13:15" x14ac:dyDescent="0.25">
      <c r="M2863" s="1"/>
      <c r="N2863" s="1"/>
      <c r="O2863" s="1"/>
    </row>
    <row r="2864" spans="13:15" x14ac:dyDescent="0.25">
      <c r="M2864" s="1"/>
      <c r="N2864" s="1"/>
      <c r="O2864" s="1"/>
    </row>
    <row r="2865" spans="13:15" x14ac:dyDescent="0.25">
      <c r="M2865" s="1"/>
      <c r="N2865" s="1"/>
      <c r="O2865" s="1"/>
    </row>
    <row r="2866" spans="13:15" x14ac:dyDescent="0.25">
      <c r="M2866" s="1"/>
      <c r="N2866" s="1"/>
      <c r="O2866" s="1"/>
    </row>
    <row r="2867" spans="13:15" x14ac:dyDescent="0.25">
      <c r="M2867" s="1"/>
      <c r="N2867" s="1"/>
      <c r="O2867" s="1"/>
    </row>
    <row r="2868" spans="13:15" x14ac:dyDescent="0.25">
      <c r="M2868" s="1"/>
      <c r="N2868" s="1"/>
      <c r="O2868" s="1"/>
    </row>
    <row r="2869" spans="13:15" x14ac:dyDescent="0.25">
      <c r="M2869" s="1"/>
      <c r="N2869" s="1"/>
      <c r="O2869" s="1"/>
    </row>
    <row r="2870" spans="13:15" x14ac:dyDescent="0.25">
      <c r="M2870" s="1"/>
      <c r="N2870" s="1"/>
      <c r="O2870" s="1"/>
    </row>
    <row r="2871" spans="13:15" x14ac:dyDescent="0.25">
      <c r="M2871" s="1"/>
      <c r="N2871" s="1"/>
      <c r="O2871" s="1"/>
    </row>
    <row r="2872" spans="13:15" x14ac:dyDescent="0.25">
      <c r="M2872" s="1"/>
      <c r="N2872" s="1"/>
      <c r="O2872" s="1"/>
    </row>
    <row r="2873" spans="13:15" x14ac:dyDescent="0.25">
      <c r="M2873" s="1"/>
      <c r="N2873" s="1"/>
      <c r="O2873" s="1"/>
    </row>
    <row r="2874" spans="13:15" x14ac:dyDescent="0.25">
      <c r="M2874" s="1"/>
      <c r="N2874" s="1"/>
      <c r="O2874" s="1"/>
    </row>
    <row r="2875" spans="13:15" x14ac:dyDescent="0.25">
      <c r="M2875" s="1"/>
      <c r="N2875" s="1"/>
      <c r="O2875" s="1"/>
    </row>
    <row r="2876" spans="13:15" x14ac:dyDescent="0.25">
      <c r="M2876" s="1"/>
      <c r="N2876" s="1"/>
      <c r="O2876" s="1"/>
    </row>
    <row r="2877" spans="13:15" x14ac:dyDescent="0.25">
      <c r="M2877" s="1"/>
      <c r="N2877" s="1"/>
      <c r="O2877" s="1"/>
    </row>
    <row r="2878" spans="13:15" x14ac:dyDescent="0.25">
      <c r="M2878" s="1"/>
      <c r="N2878" s="1"/>
      <c r="O2878" s="1"/>
    </row>
    <row r="2879" spans="13:15" x14ac:dyDescent="0.25">
      <c r="M2879" s="1"/>
      <c r="N2879" s="1"/>
      <c r="O2879" s="1"/>
    </row>
    <row r="2880" spans="13:15" x14ac:dyDescent="0.25">
      <c r="M2880" s="1"/>
      <c r="N2880" s="1"/>
      <c r="O2880" s="1"/>
    </row>
    <row r="2881" spans="13:15" x14ac:dyDescent="0.25">
      <c r="M2881" s="1"/>
      <c r="N2881" s="1"/>
      <c r="O2881" s="1"/>
    </row>
    <row r="2882" spans="13:15" x14ac:dyDescent="0.25">
      <c r="M2882" s="1"/>
      <c r="N2882" s="1"/>
      <c r="O2882" s="1"/>
    </row>
    <row r="2883" spans="13:15" x14ac:dyDescent="0.25">
      <c r="M2883" s="1"/>
      <c r="N2883" s="1"/>
      <c r="O2883" s="1"/>
    </row>
    <row r="2884" spans="13:15" x14ac:dyDescent="0.25">
      <c r="M2884" s="1"/>
      <c r="N2884" s="1"/>
      <c r="O2884" s="1"/>
    </row>
    <row r="2885" spans="13:15" x14ac:dyDescent="0.25">
      <c r="M2885" s="1"/>
      <c r="N2885" s="1"/>
      <c r="O2885" s="1"/>
    </row>
    <row r="2886" spans="13:15" x14ac:dyDescent="0.25">
      <c r="M2886" s="1"/>
      <c r="N2886" s="1"/>
      <c r="O2886" s="1"/>
    </row>
    <row r="2887" spans="13:15" x14ac:dyDescent="0.25">
      <c r="M2887" s="1"/>
      <c r="N2887" s="1"/>
      <c r="O2887" s="1"/>
    </row>
    <row r="2888" spans="13:15" x14ac:dyDescent="0.25">
      <c r="M2888" s="1"/>
      <c r="N2888" s="1"/>
      <c r="O2888" s="1"/>
    </row>
    <row r="2889" spans="13:15" x14ac:dyDescent="0.25">
      <c r="M2889" s="1"/>
      <c r="N2889" s="1"/>
      <c r="O2889" s="1"/>
    </row>
    <row r="2890" spans="13:15" x14ac:dyDescent="0.25">
      <c r="M2890" s="1"/>
      <c r="N2890" s="1"/>
      <c r="O2890" s="1"/>
    </row>
    <row r="2891" spans="13:15" x14ac:dyDescent="0.25">
      <c r="M2891" s="1"/>
      <c r="N2891" s="1"/>
      <c r="O2891" s="1"/>
    </row>
    <row r="2892" spans="13:15" x14ac:dyDescent="0.25">
      <c r="M2892" s="1"/>
      <c r="N2892" s="1"/>
      <c r="O2892" s="1"/>
    </row>
    <row r="2893" spans="13:15" x14ac:dyDescent="0.25">
      <c r="M2893" s="1"/>
      <c r="N2893" s="1"/>
      <c r="O2893" s="1"/>
    </row>
    <row r="2894" spans="13:15" x14ac:dyDescent="0.25">
      <c r="M2894" s="1"/>
      <c r="N2894" s="1"/>
      <c r="O2894" s="1"/>
    </row>
    <row r="2895" spans="13:15" x14ac:dyDescent="0.25">
      <c r="M2895" s="1"/>
      <c r="N2895" s="1"/>
      <c r="O2895" s="1"/>
    </row>
    <row r="2896" spans="13:15" x14ac:dyDescent="0.25">
      <c r="M2896" s="1"/>
      <c r="N2896" s="1"/>
      <c r="O2896" s="1"/>
    </row>
    <row r="2897" spans="13:15" x14ac:dyDescent="0.25">
      <c r="M2897" s="1"/>
      <c r="N2897" s="1"/>
      <c r="O2897" s="1"/>
    </row>
    <row r="2898" spans="13:15" x14ac:dyDescent="0.25">
      <c r="M2898" s="1"/>
      <c r="N2898" s="1"/>
      <c r="O2898" s="1"/>
    </row>
    <row r="2899" spans="13:15" x14ac:dyDescent="0.25">
      <c r="M2899" s="1"/>
      <c r="N2899" s="1"/>
      <c r="O2899" s="1"/>
    </row>
    <row r="2900" spans="13:15" x14ac:dyDescent="0.25">
      <c r="M2900" s="1"/>
      <c r="N2900" s="1"/>
      <c r="O2900" s="1"/>
    </row>
    <row r="2901" spans="13:15" x14ac:dyDescent="0.25">
      <c r="M2901" s="1"/>
      <c r="N2901" s="1"/>
      <c r="O2901" s="1"/>
    </row>
    <row r="2902" spans="13:15" x14ac:dyDescent="0.25">
      <c r="M2902" s="1"/>
      <c r="N2902" s="1"/>
      <c r="O2902" s="1"/>
    </row>
    <row r="2903" spans="13:15" x14ac:dyDescent="0.25">
      <c r="M2903" s="1"/>
      <c r="N2903" s="1"/>
      <c r="O2903" s="1"/>
    </row>
    <row r="2904" spans="13:15" x14ac:dyDescent="0.25">
      <c r="M2904" s="1"/>
      <c r="N2904" s="1"/>
      <c r="O2904" s="1"/>
    </row>
    <row r="2905" spans="13:15" x14ac:dyDescent="0.25">
      <c r="M2905" s="1"/>
      <c r="N2905" s="1"/>
      <c r="O2905" s="1"/>
    </row>
    <row r="2906" spans="13:15" x14ac:dyDescent="0.25">
      <c r="M2906" s="1"/>
      <c r="N2906" s="1"/>
      <c r="O2906" s="1"/>
    </row>
    <row r="2907" spans="13:15" x14ac:dyDescent="0.25">
      <c r="M2907" s="1"/>
      <c r="N2907" s="1"/>
      <c r="O2907" s="1"/>
    </row>
    <row r="2908" spans="13:15" x14ac:dyDescent="0.25">
      <c r="M2908" s="1"/>
      <c r="N2908" s="1"/>
      <c r="O2908" s="1"/>
    </row>
    <row r="2909" spans="13:15" x14ac:dyDescent="0.25">
      <c r="M2909" s="1"/>
      <c r="N2909" s="1"/>
      <c r="O2909" s="1"/>
    </row>
    <row r="2910" spans="13:15" x14ac:dyDescent="0.25">
      <c r="M2910" s="1"/>
      <c r="N2910" s="1"/>
      <c r="O2910" s="1"/>
    </row>
    <row r="2911" spans="13:15" x14ac:dyDescent="0.25">
      <c r="M2911" s="1"/>
      <c r="N2911" s="1"/>
      <c r="O2911" s="1"/>
    </row>
    <row r="2912" spans="13:15" x14ac:dyDescent="0.25">
      <c r="M2912" s="1"/>
      <c r="N2912" s="1"/>
      <c r="O2912" s="1"/>
    </row>
    <row r="2913" spans="13:15" x14ac:dyDescent="0.25">
      <c r="M2913" s="1"/>
      <c r="N2913" s="1"/>
      <c r="O2913" s="1"/>
    </row>
    <row r="2914" spans="13:15" x14ac:dyDescent="0.25">
      <c r="M2914" s="1"/>
      <c r="N2914" s="1"/>
      <c r="O2914" s="1"/>
    </row>
    <row r="2915" spans="13:15" x14ac:dyDescent="0.25">
      <c r="M2915" s="1"/>
      <c r="N2915" s="1"/>
      <c r="O2915" s="1"/>
    </row>
    <row r="2916" spans="13:15" x14ac:dyDescent="0.25">
      <c r="M2916" s="1"/>
      <c r="N2916" s="1"/>
      <c r="O2916" s="1"/>
    </row>
    <row r="2917" spans="13:15" x14ac:dyDescent="0.25">
      <c r="M2917" s="1"/>
      <c r="N2917" s="1"/>
      <c r="O2917" s="1"/>
    </row>
    <row r="2918" spans="13:15" x14ac:dyDescent="0.25">
      <c r="M2918" s="1"/>
      <c r="N2918" s="1"/>
      <c r="O2918" s="1"/>
    </row>
    <row r="2919" spans="13:15" x14ac:dyDescent="0.25">
      <c r="M2919" s="1"/>
      <c r="N2919" s="1"/>
      <c r="O2919" s="1"/>
    </row>
    <row r="2920" spans="13:15" x14ac:dyDescent="0.25">
      <c r="M2920" s="1"/>
      <c r="N2920" s="1"/>
      <c r="O2920" s="1"/>
    </row>
    <row r="2921" spans="13:15" x14ac:dyDescent="0.25">
      <c r="M2921" s="1"/>
      <c r="N2921" s="1"/>
      <c r="O2921" s="1"/>
    </row>
    <row r="2922" spans="13:15" x14ac:dyDescent="0.25">
      <c r="M2922" s="1"/>
      <c r="N2922" s="1"/>
      <c r="O2922" s="1"/>
    </row>
    <row r="2923" spans="13:15" x14ac:dyDescent="0.25">
      <c r="M2923" s="1"/>
      <c r="N2923" s="1"/>
      <c r="O2923" s="1"/>
    </row>
    <row r="2924" spans="13:15" x14ac:dyDescent="0.25">
      <c r="M2924" s="1"/>
      <c r="N2924" s="1"/>
      <c r="O2924" s="1"/>
    </row>
    <row r="2925" spans="13:15" x14ac:dyDescent="0.25">
      <c r="M2925" s="1"/>
      <c r="N2925" s="1"/>
      <c r="O2925" s="1"/>
    </row>
    <row r="2926" spans="13:15" x14ac:dyDescent="0.25">
      <c r="M2926" s="1"/>
      <c r="N2926" s="1"/>
      <c r="O2926" s="1"/>
    </row>
    <row r="2927" spans="13:15" x14ac:dyDescent="0.25">
      <c r="M2927" s="1"/>
      <c r="N2927" s="1"/>
      <c r="O2927" s="1"/>
    </row>
    <row r="2928" spans="13:15" x14ac:dyDescent="0.25">
      <c r="M2928" s="1"/>
      <c r="N2928" s="1"/>
      <c r="O2928" s="1"/>
    </row>
    <row r="2929" spans="13:15" x14ac:dyDescent="0.25">
      <c r="M2929" s="1"/>
      <c r="N2929" s="1"/>
      <c r="O2929" s="1"/>
    </row>
    <row r="2930" spans="13:15" x14ac:dyDescent="0.25">
      <c r="M2930" s="1"/>
      <c r="N2930" s="1"/>
      <c r="O2930" s="1"/>
    </row>
    <row r="2931" spans="13:15" x14ac:dyDescent="0.25">
      <c r="M2931" s="1"/>
      <c r="N2931" s="1"/>
      <c r="O2931" s="1"/>
    </row>
    <row r="2932" spans="13:15" x14ac:dyDescent="0.25">
      <c r="M2932" s="1"/>
      <c r="N2932" s="1"/>
      <c r="O2932" s="1"/>
    </row>
    <row r="2933" spans="13:15" x14ac:dyDescent="0.25">
      <c r="M2933" s="1"/>
      <c r="N2933" s="1"/>
      <c r="O2933" s="1"/>
    </row>
    <row r="2934" spans="13:15" x14ac:dyDescent="0.25">
      <c r="M2934" s="1"/>
      <c r="N2934" s="1"/>
      <c r="O2934" s="1"/>
    </row>
    <row r="2935" spans="13:15" x14ac:dyDescent="0.25">
      <c r="M2935" s="1"/>
      <c r="N2935" s="1"/>
      <c r="O2935" s="1"/>
    </row>
    <row r="2936" spans="13:15" x14ac:dyDescent="0.25">
      <c r="M2936" s="1"/>
      <c r="N2936" s="1"/>
      <c r="O2936" s="1"/>
    </row>
    <row r="2937" spans="13:15" x14ac:dyDescent="0.25">
      <c r="M2937" s="1"/>
      <c r="N2937" s="1"/>
      <c r="O2937" s="1"/>
    </row>
    <row r="2938" spans="13:15" x14ac:dyDescent="0.25">
      <c r="M2938" s="1"/>
      <c r="N2938" s="1"/>
      <c r="O2938" s="1"/>
    </row>
    <row r="2939" spans="13:15" x14ac:dyDescent="0.25">
      <c r="M2939" s="1"/>
      <c r="N2939" s="1"/>
      <c r="O2939" s="1"/>
    </row>
    <row r="2940" spans="13:15" x14ac:dyDescent="0.25">
      <c r="M2940" s="1"/>
      <c r="N2940" s="1"/>
      <c r="O2940" s="1"/>
    </row>
    <row r="2941" spans="13:15" x14ac:dyDescent="0.25">
      <c r="M2941" s="1"/>
      <c r="N2941" s="1"/>
      <c r="O2941" s="1"/>
    </row>
    <row r="2942" spans="13:15" x14ac:dyDescent="0.25">
      <c r="M2942" s="1"/>
      <c r="N2942" s="1"/>
      <c r="O2942" s="1"/>
    </row>
    <row r="2943" spans="13:15" x14ac:dyDescent="0.25">
      <c r="M2943" s="1"/>
      <c r="N2943" s="1"/>
      <c r="O2943" s="1"/>
    </row>
    <row r="2944" spans="13:15" x14ac:dyDescent="0.25">
      <c r="M2944" s="1"/>
      <c r="N2944" s="1"/>
      <c r="O2944" s="1"/>
    </row>
    <row r="2945" spans="13:15" x14ac:dyDescent="0.25">
      <c r="M2945" s="1"/>
      <c r="N2945" s="1"/>
      <c r="O2945" s="1"/>
    </row>
    <row r="2946" spans="13:15" x14ac:dyDescent="0.25">
      <c r="M2946" s="1"/>
      <c r="N2946" s="1"/>
      <c r="O2946" s="1"/>
    </row>
    <row r="2947" spans="13:15" x14ac:dyDescent="0.25">
      <c r="M2947" s="1"/>
      <c r="N2947" s="1"/>
      <c r="O2947" s="1"/>
    </row>
    <row r="2948" spans="13:15" x14ac:dyDescent="0.25">
      <c r="M2948" s="1"/>
      <c r="N2948" s="1"/>
      <c r="O2948" s="1"/>
    </row>
    <row r="2949" spans="13:15" x14ac:dyDescent="0.25">
      <c r="M2949" s="1"/>
      <c r="N2949" s="1"/>
      <c r="O2949" s="1"/>
    </row>
    <row r="2950" spans="13:15" x14ac:dyDescent="0.25">
      <c r="M2950" s="1"/>
      <c r="N2950" s="1"/>
      <c r="O2950" s="1"/>
    </row>
    <row r="2951" spans="13:15" x14ac:dyDescent="0.25">
      <c r="M2951" s="1"/>
      <c r="N2951" s="1"/>
      <c r="O2951" s="1"/>
    </row>
    <row r="2952" spans="13:15" x14ac:dyDescent="0.25">
      <c r="M2952" s="1"/>
      <c r="N2952" s="1"/>
      <c r="O2952" s="1"/>
    </row>
    <row r="2953" spans="13:15" x14ac:dyDescent="0.25">
      <c r="M2953" s="1"/>
      <c r="N2953" s="1"/>
      <c r="O2953" s="1"/>
    </row>
    <row r="2954" spans="13:15" x14ac:dyDescent="0.25">
      <c r="M2954" s="1"/>
      <c r="N2954" s="1"/>
      <c r="O2954" s="1"/>
    </row>
    <row r="2955" spans="13:15" x14ac:dyDescent="0.25">
      <c r="M2955" s="1"/>
      <c r="N2955" s="1"/>
      <c r="O2955" s="1"/>
    </row>
    <row r="2956" spans="13:15" x14ac:dyDescent="0.25">
      <c r="M2956" s="1"/>
      <c r="N2956" s="1"/>
      <c r="O2956" s="1"/>
    </row>
    <row r="2957" spans="13:15" x14ac:dyDescent="0.25">
      <c r="M2957" s="1"/>
      <c r="N2957" s="1"/>
      <c r="O2957" s="1"/>
    </row>
    <row r="2958" spans="13:15" x14ac:dyDescent="0.25">
      <c r="M2958" s="1"/>
      <c r="N2958" s="1"/>
      <c r="O2958" s="1"/>
    </row>
    <row r="2959" spans="13:15" x14ac:dyDescent="0.25">
      <c r="M2959" s="1"/>
      <c r="N2959" s="1"/>
      <c r="O2959" s="1"/>
    </row>
    <row r="2960" spans="13:15" x14ac:dyDescent="0.25">
      <c r="M2960" s="1"/>
      <c r="N2960" s="1"/>
      <c r="O2960" s="1"/>
    </row>
    <row r="2961" spans="13:15" x14ac:dyDescent="0.25">
      <c r="M2961" s="1"/>
      <c r="N2961" s="1"/>
      <c r="O2961" s="1"/>
    </row>
    <row r="2962" spans="13:15" x14ac:dyDescent="0.25">
      <c r="M2962" s="1"/>
      <c r="N2962" s="1"/>
      <c r="O2962" s="1"/>
    </row>
    <row r="2963" spans="13:15" x14ac:dyDescent="0.25">
      <c r="M2963" s="1"/>
      <c r="N2963" s="1"/>
      <c r="O2963" s="1"/>
    </row>
    <row r="2964" spans="13:15" x14ac:dyDescent="0.25">
      <c r="M2964" s="1"/>
      <c r="N2964" s="1"/>
      <c r="O2964" s="1"/>
    </row>
    <row r="2965" spans="13:15" x14ac:dyDescent="0.25">
      <c r="M2965" s="1"/>
      <c r="N2965" s="1"/>
      <c r="O2965" s="1"/>
    </row>
    <row r="2966" spans="13:15" x14ac:dyDescent="0.25">
      <c r="M2966" s="1"/>
      <c r="N2966" s="1"/>
      <c r="O2966" s="1"/>
    </row>
    <row r="2967" spans="13:15" x14ac:dyDescent="0.25">
      <c r="M2967" s="1"/>
      <c r="N2967" s="1"/>
      <c r="O2967" s="1"/>
    </row>
    <row r="2968" spans="13:15" x14ac:dyDescent="0.25">
      <c r="M2968" s="1"/>
      <c r="N2968" s="1"/>
      <c r="O2968" s="1"/>
    </row>
    <row r="2969" spans="13:15" x14ac:dyDescent="0.25">
      <c r="M2969" s="1"/>
      <c r="N2969" s="1"/>
      <c r="O2969" s="1"/>
    </row>
    <row r="2970" spans="13:15" x14ac:dyDescent="0.25">
      <c r="M2970" s="1"/>
      <c r="N2970" s="1"/>
      <c r="O2970" s="1"/>
    </row>
    <row r="2971" spans="13:15" x14ac:dyDescent="0.25">
      <c r="M2971" s="1"/>
      <c r="N2971" s="1"/>
      <c r="O2971" s="1"/>
    </row>
    <row r="2972" spans="13:15" x14ac:dyDescent="0.25">
      <c r="M2972" s="1"/>
      <c r="N2972" s="1"/>
      <c r="O2972" s="1"/>
    </row>
    <row r="2973" spans="13:15" x14ac:dyDescent="0.25">
      <c r="M2973" s="1"/>
      <c r="N2973" s="1"/>
      <c r="O2973" s="1"/>
    </row>
    <row r="2974" spans="13:15" x14ac:dyDescent="0.25">
      <c r="M2974" s="1"/>
      <c r="N2974" s="1"/>
      <c r="O2974" s="1"/>
    </row>
    <row r="2975" spans="13:15" x14ac:dyDescent="0.25">
      <c r="M2975" s="1"/>
      <c r="N2975" s="1"/>
      <c r="O2975" s="1"/>
    </row>
    <row r="2976" spans="13:15" x14ac:dyDescent="0.25">
      <c r="M2976" s="1"/>
      <c r="N2976" s="1"/>
      <c r="O2976" s="1"/>
    </row>
    <row r="2977" spans="13:15" x14ac:dyDescent="0.25">
      <c r="M2977" s="1"/>
      <c r="N2977" s="1"/>
      <c r="O2977" s="1"/>
    </row>
    <row r="2978" spans="13:15" x14ac:dyDescent="0.25">
      <c r="M2978" s="1"/>
      <c r="N2978" s="1"/>
      <c r="O2978" s="1"/>
    </row>
    <row r="2979" spans="13:15" x14ac:dyDescent="0.25">
      <c r="M2979" s="1"/>
      <c r="N2979" s="1"/>
      <c r="O2979" s="1"/>
    </row>
    <row r="2980" spans="13:15" x14ac:dyDescent="0.25">
      <c r="M2980" s="1"/>
      <c r="N2980" s="1"/>
      <c r="O2980" s="1"/>
    </row>
    <row r="2981" spans="13:15" x14ac:dyDescent="0.25">
      <c r="M2981" s="1"/>
      <c r="N2981" s="1"/>
      <c r="O2981" s="1"/>
    </row>
    <row r="2982" spans="13:15" x14ac:dyDescent="0.25">
      <c r="M2982" s="1"/>
      <c r="N2982" s="1"/>
      <c r="O2982" s="1"/>
    </row>
    <row r="2983" spans="13:15" x14ac:dyDescent="0.25">
      <c r="M2983" s="1"/>
      <c r="N2983" s="1"/>
      <c r="O2983" s="1"/>
    </row>
    <row r="2984" spans="13:15" x14ac:dyDescent="0.25">
      <c r="M2984" s="1"/>
      <c r="N2984" s="1"/>
      <c r="O2984" s="1"/>
    </row>
    <row r="2985" spans="13:15" x14ac:dyDescent="0.25">
      <c r="M2985" s="1"/>
      <c r="N2985" s="1"/>
      <c r="O2985" s="1"/>
    </row>
    <row r="2986" spans="13:15" x14ac:dyDescent="0.25">
      <c r="M2986" s="1"/>
      <c r="N2986" s="1"/>
      <c r="O2986" s="1"/>
    </row>
    <row r="2987" spans="13:15" x14ac:dyDescent="0.25">
      <c r="M2987" s="1"/>
      <c r="N2987" s="1"/>
      <c r="O2987" s="1"/>
    </row>
    <row r="2988" spans="13:15" x14ac:dyDescent="0.25">
      <c r="M2988" s="1"/>
      <c r="N2988" s="1"/>
      <c r="O2988" s="1"/>
    </row>
  </sheetData>
  <sheetProtection sort="0" autoFilter="0"/>
  <protectedRanges>
    <protectedRange sqref="I1:J1" name="Zahlavi_1"/>
    <protectedRange sqref="E1:F1" name="Zahlavi_2"/>
    <protectedRange sqref="K1:L1" name="Zahlavi_1_1"/>
    <protectedRange sqref="H1" name="Zahlavi_1_2"/>
    <protectedRange sqref="A38:A40" name="Radky_1_1"/>
    <protectedRange sqref="C38:D40" name="Radky_2_2_1_1"/>
  </protectedRanges>
  <mergeCells count="14">
    <mergeCell ref="L2:L3"/>
    <mergeCell ref="M2:M3"/>
    <mergeCell ref="N2:N3"/>
    <mergeCell ref="O2:O3"/>
    <mergeCell ref="A1:L1"/>
    <mergeCell ref="M1:O1"/>
    <mergeCell ref="A2:A3"/>
    <mergeCell ref="B2:B3"/>
    <mergeCell ref="C2:C3"/>
    <mergeCell ref="D2:D3"/>
    <mergeCell ref="E2:E3"/>
    <mergeCell ref="F2:F3"/>
    <mergeCell ref="G2:G3"/>
    <mergeCell ref="H2:K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celková</vt:lpstr>
      <vt:lpstr>Rekapitulace rozpočtu</vt:lpstr>
      <vt:lpstr>Seznam strojů</vt:lpstr>
      <vt:lpstr>Armatury</vt:lpstr>
      <vt:lpstr>Prvky MaR</vt:lpstr>
      <vt:lpstr>SOUPIS POTRUBNÍCH SOUČÁSTÍ</vt:lpstr>
      <vt:lpstr>Rozpis nátěrů a ozn. zařízení</vt:lpstr>
      <vt:lpstr>Rozpis izolací zařízení</vt:lpstr>
      <vt:lpstr>Rozpis nátěrů a ozn. potrubí</vt:lpstr>
      <vt:lpstr>Rozpis izolací potrubí</vt:lpstr>
      <vt:lpstr>Armatury!Názvy_tisku</vt:lpstr>
      <vt:lpstr>'Prvky MaR'!Názvy_tisku</vt:lpstr>
      <vt:lpstr>'Rekapitulace celková'!Názvy_tisku</vt:lpstr>
      <vt:lpstr>'Rekapitulace rozpočtu'!Názvy_tisku</vt:lpstr>
      <vt:lpstr>'Rozpis izolací potrubí'!Názvy_tisku</vt:lpstr>
      <vt:lpstr>'Rozpis izolací zařízení'!Názvy_tisku</vt:lpstr>
      <vt:lpstr>'Rozpis nátěrů a ozn. potrubí'!Názvy_tisku</vt:lpstr>
      <vt:lpstr>'Rozpis nátěrů a ozn. zařízení'!Názvy_tisku</vt:lpstr>
      <vt:lpstr>'Seznam strojů'!Názvy_tisku</vt:lpstr>
      <vt:lpstr>'SOUPIS POTRUBNÍCH SOUČÁSTÍ'!Názvy_tisku</vt:lpstr>
      <vt:lpstr>Armatury!Oblast_tisku</vt:lpstr>
      <vt:lpstr>'Prvky MaR'!Oblast_tisku</vt:lpstr>
      <vt:lpstr>'Rekapitulace celková'!Oblast_tisku</vt:lpstr>
      <vt:lpstr>'Rekapitulace rozpočtu'!Oblast_tisku</vt:lpstr>
      <vt:lpstr>'Rozpis izolací potrubí'!Oblast_tisku</vt:lpstr>
      <vt:lpstr>'Rozpis izolací zařízení'!Oblast_tisku</vt:lpstr>
      <vt:lpstr>'Rozpis nátěrů a ozn. potrubí'!Oblast_tisku</vt:lpstr>
      <vt:lpstr>'Rozpis nátěrů a ozn. zařízení'!Oblast_tisku</vt:lpstr>
      <vt:lpstr>'Seznam strojů'!Oblast_tisku</vt:lpstr>
      <vt:lpstr>'SOUPIS POTRUBNÍCH SOUČÁSTÍ'!Oblast_tisku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Hubalek</dc:creator>
  <cp:lastModifiedBy>Chytil Martin (PKN-PTU)</cp:lastModifiedBy>
  <cp:lastPrinted>2022-08-31T11:47:43Z</cp:lastPrinted>
  <dcterms:created xsi:type="dcterms:W3CDTF">2014-11-18T08:40:53Z</dcterms:created>
  <dcterms:modified xsi:type="dcterms:W3CDTF">2023-03-23T05:56:31Z</dcterms:modified>
</cp:coreProperties>
</file>